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cliveac-my.sharepoint.com/personal/bto45_uclive_ac_nz/Documents/2026/Grad Roles/Project Portfolio/blaketolmie.github.io/images/projects/"/>
    </mc:Choice>
  </mc:AlternateContent>
  <xr:revisionPtr revIDLastSave="2581" documentId="8_{339E2754-E320-40E8-AA6C-1567384B59FF}" xr6:coauthVersionLast="47" xr6:coauthVersionMax="47" xr10:uidLastSave="{C5F33CCA-FC23-4D7F-86F2-656CC00E028A}"/>
  <bookViews>
    <workbookView xWindow="-108" yWindow="-108" windowWidth="23256" windowHeight="12456" activeTab="5" xr2:uid="{AFD416E9-CD56-4532-81C9-1D7CAF9F38C6}"/>
  </bookViews>
  <sheets>
    <sheet name="Sorted" sheetId="1" r:id="rId1"/>
    <sheet name="Gantt Tasks" sheetId="4" r:id="rId2"/>
    <sheet name="Add Task" sheetId="2" r:id="rId3"/>
    <sheet name="Gant Tests" sheetId="6" r:id="rId4"/>
    <sheet name="Add Tests" sheetId="7" r:id="rId5"/>
    <sheet name="Grades" sheetId="5" r:id="rId6"/>
  </sheets>
  <externalReferences>
    <externalReference r:id="rId7"/>
    <externalReference r:id="rId8"/>
  </externalReferences>
  <definedNames>
    <definedName name="_xlnm._FilterDatabase" localSheetId="3" hidden="1">'Gant Tests'!$K$6:$N$18</definedName>
    <definedName name="_xlnm._FilterDatabase" localSheetId="1" hidden="1">'Gantt Tasks'!$K$6:$M$18</definedName>
    <definedName name="_xleta.INDIRECT" hidden="1">#NAME?</definedName>
    <definedName name="_xleta.MIN" hidden="1">#NAME?</definedName>
    <definedName name="characters_per_cell">3</definedName>
    <definedName name="days">[1]Gantt!$L$4</definedName>
    <definedName name="DurationValue">_xlfn.LET( _xlpm.txt,INDIRECT("RC",FALSE), IF(_xlpm.txt="","", IF(RIGHT(LOWER(_xlpm.txt),7)="minutes", VALUE(LEFT(_xlpm.txt,FIND(" ",_xlpm.txt)-1))/1440, VALUE(LEFT(_xlpm.txt,FIND(" ",_xlpm.txt)-1))/24)) )</definedName>
    <definedName name="LM_Component_IDs1" hidden="1">#REF!</definedName>
    <definedName name="LM_Component_Infos1" hidden="1">#REF!</definedName>
    <definedName name="LM_Composition_Basis1" hidden="1">#REF!</definedName>
    <definedName name="LM_Composition_Description1" hidden="1">#REF!</definedName>
    <definedName name="LM_Composition_Details1" hidden="1">#REF!</definedName>
    <definedName name="LM_Composition_IDs1" hidden="1">#REF!</definedName>
    <definedName name="LM_Composition_Infos1" hidden="1">#REF!</definedName>
    <definedName name="LM_Composition_Names1" hidden="1">#REF!</definedName>
    <definedName name="solver_eng" localSheetId="5" hidden="1">1</definedName>
    <definedName name="solver_neg" localSheetId="5" hidden="1">1</definedName>
    <definedName name="solver_num" localSheetId="5" hidden="1">0</definedName>
    <definedName name="solver_opt" localSheetId="5" hidden="1">Grades!$F$5</definedName>
    <definedName name="solver_typ" localSheetId="5" hidden="1">1</definedName>
    <definedName name="solver_val" localSheetId="5" hidden="1">0</definedName>
    <definedName name="solver_VARcode" localSheetId="4" hidden="1">[2]!SCode(24534)</definedName>
    <definedName name="solver_VARcode" localSheetId="3" hidden="1">[2]!SCode(24534)</definedName>
    <definedName name="solver_VARcode" localSheetId="1" hidden="1">[2]!SCode(24534)</definedName>
    <definedName name="solver_VARcode" hidden="1">[2]!SCode(24534)</definedName>
    <definedName name="solver_VARname" localSheetId="4" hidden="1">[2]!SCode(13567)</definedName>
    <definedName name="solver_VARname" localSheetId="3" hidden="1">[2]!SCode(13567)</definedName>
    <definedName name="solver_VARname" localSheetId="1" hidden="1">[2]!SCode(13567)</definedName>
    <definedName name="solver_VARname" hidden="1">[2]!SCode(13567)</definedName>
    <definedName name="solver_ver" localSheetId="5" hidden="1">3</definedName>
    <definedName name="start_date">[1]Gantt!$I$4</definedName>
    <definedName name="UNI_PRES_HEADINGS" hidden="1">16</definedName>
    <definedName name="UNI_PRES_MERGED" hidden="1">8</definedName>
    <definedName name="UNI_PRES_MRECORD" hidden="1">64</definedName>
    <definedName name="UNI_RET_CONF" hidden="1">32</definedName>
    <definedName name="UNI_RET_DESC" hidden="1">4</definedName>
    <definedName name="UNI_RET_TAG" hidden="1">1</definedName>
    <definedName name="UNI_RET_TIME" hidden="1">8</definedName>
    <definedName name="UNI_RET_UNIT" hidden="1">2</definedName>
    <definedName name="W_Crs" localSheetId="3">'Gant Tests'!$A$9</definedName>
    <definedName name="W_Crs">'Gantt Tasks'!$A$9</definedName>
    <definedName name="W_Imp" localSheetId="3">'Gant Tests'!$A$12</definedName>
    <definedName name="W_Imp">'Gantt Tasks'!$A$12</definedName>
    <definedName name="W_Time" localSheetId="3">'Gant Tests'!$A$15</definedName>
    <definedName name="W_Time">'Gantt Tasks'!$A$15</definedName>
    <definedName name="W_Urg" localSheetId="3">'Gant Tests'!$A$18</definedName>
    <definedName name="W_Urg">'Gantt Tasks'!$A$18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7" i="2" l="1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J189" i="2"/>
  <c r="J190" i="2"/>
  <c r="J191" i="2"/>
  <c r="J192" i="2"/>
  <c r="J193" i="2"/>
  <c r="J194" i="2"/>
  <c r="J195" i="2"/>
  <c r="J196" i="2"/>
  <c r="J197" i="2"/>
  <c r="J198" i="2"/>
  <c r="J199" i="2"/>
  <c r="J200" i="2"/>
  <c r="J201" i="2"/>
  <c r="J202" i="2"/>
  <c r="J203" i="2"/>
  <c r="J204" i="2"/>
  <c r="J205" i="2"/>
  <c r="J206" i="2"/>
  <c r="J207" i="2"/>
  <c r="J208" i="2"/>
  <c r="J209" i="2"/>
  <c r="J210" i="2"/>
  <c r="J211" i="2"/>
  <c r="J212" i="2"/>
  <c r="J213" i="2"/>
  <c r="J214" i="2"/>
  <c r="J215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45" i="2"/>
  <c r="J246" i="2"/>
  <c r="J247" i="2"/>
  <c r="J248" i="2"/>
  <c r="J249" i="2"/>
  <c r="J250" i="2"/>
  <c r="J251" i="2"/>
  <c r="J252" i="2"/>
  <c r="J253" i="2"/>
  <c r="J254" i="2"/>
  <c r="J255" i="2"/>
  <c r="J256" i="2"/>
  <c r="J257" i="2"/>
  <c r="J258" i="2"/>
  <c r="J259" i="2"/>
  <c r="J260" i="2"/>
  <c r="J261" i="2"/>
  <c r="J262" i="2"/>
  <c r="J263" i="2"/>
  <c r="J264" i="2"/>
  <c r="J265" i="2"/>
  <c r="J266" i="2"/>
  <c r="M2" i="4"/>
  <c r="C7" i="6" a="1"/>
  <c r="C7" i="6" s="1"/>
  <c r="D7" i="6" a="1"/>
  <c r="D7" i="6" s="1"/>
  <c r="G7" i="6"/>
  <c r="I8" i="2"/>
  <c r="H8" i="2" s="1"/>
  <c r="K8" i="2" s="1" a="1"/>
  <c r="K8" i="2" s="1"/>
  <c r="A8" i="2"/>
  <c r="I13" i="2" l="1"/>
  <c r="H13" i="2" s="1"/>
  <c r="K13" i="2" s="1" a="1"/>
  <c r="K13" i="2" s="1"/>
  <c r="I14" i="2"/>
  <c r="H14" i="2" s="1"/>
  <c r="K14" i="2" s="1" a="1"/>
  <c r="K14" i="2" s="1"/>
  <c r="I15" i="2"/>
  <c r="H15" i="2" s="1"/>
  <c r="K15" i="2" s="1" a="1"/>
  <c r="K15" i="2" s="1"/>
  <c r="I16" i="2"/>
  <c r="H16" i="2" s="1"/>
  <c r="K16" i="2" s="1" a="1"/>
  <c r="K16" i="2" s="1"/>
  <c r="I12" i="2"/>
  <c r="H12" i="2" s="1"/>
  <c r="K12" i="2" s="1" a="1"/>
  <c r="K12" i="2" s="1"/>
  <c r="I7" i="2"/>
  <c r="I9" i="2"/>
  <c r="I10" i="2"/>
  <c r="I11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6" i="2"/>
  <c r="I197" i="2"/>
  <c r="I198" i="2"/>
  <c r="I199" i="2"/>
  <c r="I200" i="2"/>
  <c r="I201" i="2"/>
  <c r="I202" i="2"/>
  <c r="I203" i="2"/>
  <c r="I204" i="2"/>
  <c r="I205" i="2"/>
  <c r="I206" i="2"/>
  <c r="I207" i="2"/>
  <c r="I208" i="2"/>
  <c r="I209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223" i="2"/>
  <c r="I224" i="2"/>
  <c r="I225" i="2"/>
  <c r="I226" i="2"/>
  <c r="I227" i="2"/>
  <c r="I228" i="2"/>
  <c r="I229" i="2"/>
  <c r="I230" i="2"/>
  <c r="I231" i="2"/>
  <c r="I232" i="2"/>
  <c r="I233" i="2"/>
  <c r="I234" i="2"/>
  <c r="I235" i="2"/>
  <c r="I236" i="2"/>
  <c r="I237" i="2"/>
  <c r="I238" i="2"/>
  <c r="I239" i="2"/>
  <c r="I240" i="2"/>
  <c r="I241" i="2"/>
  <c r="I242" i="2"/>
  <c r="I243" i="2"/>
  <c r="I244" i="2"/>
  <c r="I245" i="2"/>
  <c r="I246" i="2"/>
  <c r="I247" i="2"/>
  <c r="I248" i="2"/>
  <c r="I249" i="2"/>
  <c r="I250" i="2"/>
  <c r="I251" i="2"/>
  <c r="I252" i="2"/>
  <c r="I253" i="2"/>
  <c r="I254" i="2"/>
  <c r="I255" i="2"/>
  <c r="I256" i="2"/>
  <c r="I257" i="2"/>
  <c r="I258" i="2"/>
  <c r="I259" i="2"/>
  <c r="I260" i="2"/>
  <c r="I261" i="2"/>
  <c r="I262" i="2"/>
  <c r="I263" i="2"/>
  <c r="I264" i="2"/>
  <c r="I265" i="2"/>
  <c r="I266" i="2"/>
  <c r="F32" i="7"/>
  <c r="G32" i="7"/>
  <c r="F30" i="7"/>
  <c r="F31" i="7"/>
  <c r="G30" i="7"/>
  <c r="A46" i="7" s="1"/>
  <c r="G31" i="7"/>
  <c r="F48" i="7"/>
  <c r="F11" i="7"/>
  <c r="F19" i="7"/>
  <c r="F22" i="7"/>
  <c r="F24" i="7"/>
  <c r="F27" i="7"/>
  <c r="G48" i="7"/>
  <c r="G11" i="7"/>
  <c r="G19" i="7"/>
  <c r="A42" i="7" s="1"/>
  <c r="G22" i="7"/>
  <c r="G24" i="7"/>
  <c r="G27" i="7"/>
  <c r="F39" i="7"/>
  <c r="F40" i="7"/>
  <c r="F42" i="7"/>
  <c r="F46" i="7"/>
  <c r="F47" i="7"/>
  <c r="G39" i="7"/>
  <c r="G40" i="7"/>
  <c r="G42" i="7"/>
  <c r="G46" i="7"/>
  <c r="G47" i="7"/>
  <c r="A32" i="7" l="1"/>
  <c r="A31" i="7"/>
  <c r="A47" i="7"/>
  <c r="A40" i="7"/>
  <c r="A39" i="7"/>
  <c r="A48" i="7"/>
  <c r="H21" i="2"/>
  <c r="K21" i="2" s="1" a="1"/>
  <c r="K21" i="2" s="1"/>
  <c r="H22" i="2"/>
  <c r="K22" i="2" s="1" a="1"/>
  <c r="K22" i="2" s="1"/>
  <c r="H23" i="2"/>
  <c r="K23" i="2" s="1" a="1"/>
  <c r="K23" i="2" s="1"/>
  <c r="H24" i="2"/>
  <c r="K24" i="2" s="1" a="1"/>
  <c r="K24" i="2" s="1"/>
  <c r="H25" i="2"/>
  <c r="K25" i="2" s="1" a="1"/>
  <c r="K25" i="2" s="1"/>
  <c r="H26" i="2"/>
  <c r="K26" i="2" s="1" a="1"/>
  <c r="K26" i="2" s="1"/>
  <c r="H27" i="2"/>
  <c r="K27" i="2" s="1" a="1"/>
  <c r="K27" i="2" s="1"/>
  <c r="H28" i="2"/>
  <c r="K28" i="2" s="1" a="1"/>
  <c r="K28" i="2" s="1"/>
  <c r="H29" i="2"/>
  <c r="K29" i="2" s="1" a="1"/>
  <c r="K29" i="2" s="1"/>
  <c r="H30" i="2"/>
  <c r="K30" i="2" s="1" a="1"/>
  <c r="K30" i="2" s="1"/>
  <c r="H31" i="2"/>
  <c r="K31" i="2" s="1" a="1"/>
  <c r="K31" i="2" s="1"/>
  <c r="H32" i="2"/>
  <c r="K32" i="2" s="1" a="1"/>
  <c r="K32" i="2" s="1"/>
  <c r="H33" i="2"/>
  <c r="K33" i="2" s="1" a="1"/>
  <c r="K33" i="2" s="1"/>
  <c r="H34" i="2"/>
  <c r="K34" i="2" s="1" a="1"/>
  <c r="K34" i="2" s="1"/>
  <c r="H35" i="2"/>
  <c r="K35" i="2" s="1" a="1"/>
  <c r="K35" i="2" s="1"/>
  <c r="H36" i="2"/>
  <c r="K36" i="2" s="1" a="1"/>
  <c r="K36" i="2" s="1"/>
  <c r="H37" i="2"/>
  <c r="K37" i="2" s="1" a="1"/>
  <c r="K37" i="2" s="1"/>
  <c r="H38" i="2"/>
  <c r="K38" i="2" s="1" a="1"/>
  <c r="K38" i="2" s="1"/>
  <c r="H39" i="2"/>
  <c r="K39" i="2" s="1" a="1"/>
  <c r="K39" i="2" s="1"/>
  <c r="H40" i="2"/>
  <c r="K40" i="2" s="1" a="1"/>
  <c r="K40" i="2" s="1"/>
  <c r="H41" i="2"/>
  <c r="K41" i="2" s="1" a="1"/>
  <c r="K41" i="2" s="1"/>
  <c r="H42" i="2"/>
  <c r="K42" i="2" s="1" a="1"/>
  <c r="K42" i="2" s="1"/>
  <c r="H43" i="2"/>
  <c r="K43" i="2" s="1" a="1"/>
  <c r="K43" i="2" s="1"/>
  <c r="H44" i="2"/>
  <c r="K44" i="2" s="1" a="1"/>
  <c r="K44" i="2" s="1"/>
  <c r="H45" i="2"/>
  <c r="K45" i="2" s="1" a="1"/>
  <c r="K45" i="2" s="1"/>
  <c r="H46" i="2"/>
  <c r="K46" i="2" s="1" a="1"/>
  <c r="K46" i="2" s="1"/>
  <c r="H47" i="2"/>
  <c r="K47" i="2" s="1" a="1"/>
  <c r="K47" i="2" s="1"/>
  <c r="H48" i="2"/>
  <c r="K48" i="2" s="1" a="1"/>
  <c r="K48" i="2" s="1"/>
  <c r="H49" i="2"/>
  <c r="K49" i="2" s="1" a="1"/>
  <c r="K49" i="2" s="1"/>
  <c r="H50" i="2"/>
  <c r="K50" i="2" s="1" a="1"/>
  <c r="K50" i="2" s="1"/>
  <c r="H51" i="2"/>
  <c r="K51" i="2" s="1" a="1"/>
  <c r="K51" i="2" s="1"/>
  <c r="H52" i="2"/>
  <c r="K52" i="2" s="1" a="1"/>
  <c r="K52" i="2" s="1"/>
  <c r="H53" i="2"/>
  <c r="K53" i="2" s="1" a="1"/>
  <c r="K53" i="2" s="1"/>
  <c r="H54" i="2"/>
  <c r="K54" i="2" s="1" a="1"/>
  <c r="K54" i="2" s="1"/>
  <c r="H55" i="2"/>
  <c r="K55" i="2" s="1" a="1"/>
  <c r="K55" i="2" s="1"/>
  <c r="H56" i="2"/>
  <c r="K56" i="2" s="1" a="1"/>
  <c r="K56" i="2" s="1"/>
  <c r="H57" i="2"/>
  <c r="K57" i="2" s="1" a="1"/>
  <c r="K57" i="2" s="1"/>
  <c r="H58" i="2"/>
  <c r="K58" i="2" s="1" a="1"/>
  <c r="K58" i="2" s="1"/>
  <c r="H59" i="2"/>
  <c r="K59" i="2" s="1" a="1"/>
  <c r="K59" i="2" s="1"/>
  <c r="H60" i="2"/>
  <c r="K60" i="2" s="1" a="1"/>
  <c r="K60" i="2" s="1"/>
  <c r="H61" i="2"/>
  <c r="K61" i="2" s="1" a="1"/>
  <c r="K61" i="2" s="1"/>
  <c r="H62" i="2"/>
  <c r="K62" i="2" s="1" a="1"/>
  <c r="K62" i="2" s="1"/>
  <c r="H63" i="2"/>
  <c r="K63" i="2" s="1" a="1"/>
  <c r="K63" i="2" s="1"/>
  <c r="H64" i="2"/>
  <c r="K64" i="2" s="1" a="1"/>
  <c r="K64" i="2" s="1"/>
  <c r="H65" i="2"/>
  <c r="K65" i="2" s="1" a="1"/>
  <c r="K65" i="2" s="1"/>
  <c r="H66" i="2"/>
  <c r="K66" i="2" s="1" a="1"/>
  <c r="K66" i="2" s="1"/>
  <c r="H67" i="2"/>
  <c r="K67" i="2" s="1" a="1"/>
  <c r="K67" i="2" s="1"/>
  <c r="H68" i="2"/>
  <c r="K68" i="2" s="1" a="1"/>
  <c r="K68" i="2" s="1"/>
  <c r="H69" i="2"/>
  <c r="K69" i="2" s="1" a="1"/>
  <c r="K69" i="2" s="1"/>
  <c r="H70" i="2"/>
  <c r="K70" i="2" s="1" a="1"/>
  <c r="K70" i="2" s="1"/>
  <c r="H71" i="2"/>
  <c r="K71" i="2" s="1" a="1"/>
  <c r="K71" i="2" s="1"/>
  <c r="H72" i="2"/>
  <c r="K72" i="2" s="1" a="1"/>
  <c r="K72" i="2" s="1"/>
  <c r="H73" i="2"/>
  <c r="K73" i="2" s="1" a="1"/>
  <c r="K73" i="2" s="1"/>
  <c r="H74" i="2"/>
  <c r="K74" i="2" s="1" a="1"/>
  <c r="K74" i="2" s="1"/>
  <c r="H75" i="2"/>
  <c r="K75" i="2" s="1" a="1"/>
  <c r="K75" i="2" s="1"/>
  <c r="H76" i="2"/>
  <c r="K76" i="2" s="1" a="1"/>
  <c r="K76" i="2" s="1"/>
  <c r="H77" i="2"/>
  <c r="K77" i="2" s="1" a="1"/>
  <c r="K77" i="2" s="1"/>
  <c r="H78" i="2"/>
  <c r="K78" i="2" s="1" a="1"/>
  <c r="K78" i="2" s="1"/>
  <c r="H79" i="2"/>
  <c r="K79" i="2" s="1" a="1"/>
  <c r="K79" i="2" s="1"/>
  <c r="H80" i="2"/>
  <c r="K80" i="2" s="1" a="1"/>
  <c r="K80" i="2" s="1"/>
  <c r="H81" i="2"/>
  <c r="K81" i="2" s="1" a="1"/>
  <c r="K81" i="2" s="1"/>
  <c r="H82" i="2"/>
  <c r="K82" i="2" s="1" a="1"/>
  <c r="K82" i="2" s="1"/>
  <c r="H83" i="2"/>
  <c r="K83" i="2" s="1" a="1"/>
  <c r="K83" i="2" s="1"/>
  <c r="H84" i="2"/>
  <c r="K84" i="2" s="1" a="1"/>
  <c r="K84" i="2" s="1"/>
  <c r="H85" i="2"/>
  <c r="K85" i="2" s="1" a="1"/>
  <c r="K85" i="2" s="1"/>
  <c r="H86" i="2"/>
  <c r="K86" i="2" s="1" a="1"/>
  <c r="K86" i="2" s="1"/>
  <c r="H87" i="2"/>
  <c r="K87" i="2" s="1" a="1"/>
  <c r="K87" i="2" s="1"/>
  <c r="H88" i="2"/>
  <c r="K88" i="2" s="1" a="1"/>
  <c r="K88" i="2" s="1"/>
  <c r="H89" i="2"/>
  <c r="K89" i="2" s="1" a="1"/>
  <c r="K89" i="2" s="1"/>
  <c r="H90" i="2"/>
  <c r="K90" i="2" s="1" a="1"/>
  <c r="K90" i="2" s="1"/>
  <c r="H91" i="2"/>
  <c r="K91" i="2" s="1" a="1"/>
  <c r="K91" i="2" s="1"/>
  <c r="H92" i="2"/>
  <c r="K92" i="2" s="1" a="1"/>
  <c r="K92" i="2" s="1"/>
  <c r="H93" i="2"/>
  <c r="K93" i="2" s="1" a="1"/>
  <c r="K93" i="2" s="1"/>
  <c r="H94" i="2"/>
  <c r="K94" i="2" s="1" a="1"/>
  <c r="K94" i="2" s="1"/>
  <c r="H95" i="2"/>
  <c r="K95" i="2" s="1" a="1"/>
  <c r="K95" i="2" s="1"/>
  <c r="H96" i="2"/>
  <c r="K96" i="2" s="1" a="1"/>
  <c r="K96" i="2" s="1"/>
  <c r="H97" i="2"/>
  <c r="K97" i="2" s="1" a="1"/>
  <c r="K97" i="2" s="1"/>
  <c r="H98" i="2"/>
  <c r="K98" i="2" s="1" a="1"/>
  <c r="K98" i="2" s="1"/>
  <c r="H99" i="2"/>
  <c r="K99" i="2" s="1" a="1"/>
  <c r="K99" i="2" s="1"/>
  <c r="H100" i="2"/>
  <c r="K100" i="2" s="1" a="1"/>
  <c r="K100" i="2" s="1"/>
  <c r="H101" i="2"/>
  <c r="K101" i="2" s="1" a="1"/>
  <c r="K101" i="2" s="1"/>
  <c r="H102" i="2"/>
  <c r="K102" i="2" s="1" a="1"/>
  <c r="K102" i="2" s="1"/>
  <c r="H103" i="2"/>
  <c r="K103" i="2" s="1" a="1"/>
  <c r="K103" i="2" s="1"/>
  <c r="H104" i="2"/>
  <c r="K104" i="2" s="1" a="1"/>
  <c r="K104" i="2" s="1"/>
  <c r="H105" i="2"/>
  <c r="K105" i="2" s="1" a="1"/>
  <c r="K105" i="2" s="1"/>
  <c r="H106" i="2"/>
  <c r="K106" i="2" s="1" a="1"/>
  <c r="K106" i="2" s="1"/>
  <c r="H107" i="2"/>
  <c r="K107" i="2" s="1" a="1"/>
  <c r="K107" i="2" s="1"/>
  <c r="H108" i="2"/>
  <c r="K108" i="2" s="1" a="1"/>
  <c r="K108" i="2" s="1"/>
  <c r="H109" i="2"/>
  <c r="K109" i="2" s="1" a="1"/>
  <c r="K109" i="2" s="1"/>
  <c r="H110" i="2"/>
  <c r="K110" i="2" s="1" a="1"/>
  <c r="K110" i="2" s="1"/>
  <c r="H111" i="2"/>
  <c r="K111" i="2" s="1" a="1"/>
  <c r="K111" i="2" s="1"/>
  <c r="H112" i="2"/>
  <c r="K112" i="2" s="1" a="1"/>
  <c r="K112" i="2" s="1"/>
  <c r="H113" i="2"/>
  <c r="K113" i="2" s="1" a="1"/>
  <c r="K113" i="2" s="1"/>
  <c r="H114" i="2"/>
  <c r="K114" i="2" s="1" a="1"/>
  <c r="K114" i="2" s="1"/>
  <c r="H115" i="2"/>
  <c r="K115" i="2" s="1" a="1"/>
  <c r="K115" i="2" s="1"/>
  <c r="H116" i="2"/>
  <c r="K116" i="2" s="1" a="1"/>
  <c r="K116" i="2" s="1"/>
  <c r="H117" i="2"/>
  <c r="K117" i="2" s="1" a="1"/>
  <c r="K117" i="2" s="1"/>
  <c r="H118" i="2"/>
  <c r="K118" i="2" s="1" a="1"/>
  <c r="K118" i="2" s="1"/>
  <c r="H119" i="2"/>
  <c r="K119" i="2" s="1" a="1"/>
  <c r="K119" i="2" s="1"/>
  <c r="H120" i="2"/>
  <c r="K120" i="2" s="1" a="1"/>
  <c r="K120" i="2" s="1"/>
  <c r="H121" i="2"/>
  <c r="K121" i="2" s="1" a="1"/>
  <c r="K121" i="2" s="1"/>
  <c r="H122" i="2"/>
  <c r="K122" i="2" s="1" a="1"/>
  <c r="K122" i="2" s="1"/>
  <c r="H123" i="2"/>
  <c r="K123" i="2" s="1" a="1"/>
  <c r="K123" i="2" s="1"/>
  <c r="H124" i="2"/>
  <c r="K124" i="2" s="1" a="1"/>
  <c r="K124" i="2" s="1"/>
  <c r="H125" i="2"/>
  <c r="K125" i="2" s="1" a="1"/>
  <c r="K125" i="2" s="1"/>
  <c r="H126" i="2"/>
  <c r="K126" i="2" s="1" a="1"/>
  <c r="K126" i="2" s="1"/>
  <c r="H127" i="2"/>
  <c r="K127" i="2" s="1" a="1"/>
  <c r="K127" i="2" s="1"/>
  <c r="H128" i="2"/>
  <c r="K128" i="2" s="1" a="1"/>
  <c r="K128" i="2" s="1"/>
  <c r="H129" i="2"/>
  <c r="K129" i="2" s="1" a="1"/>
  <c r="K129" i="2" s="1"/>
  <c r="H130" i="2"/>
  <c r="K130" i="2" s="1" a="1"/>
  <c r="K130" i="2" s="1"/>
  <c r="H131" i="2"/>
  <c r="K131" i="2" s="1" a="1"/>
  <c r="K131" i="2" s="1"/>
  <c r="H132" i="2"/>
  <c r="K132" i="2" s="1" a="1"/>
  <c r="K132" i="2" s="1"/>
  <c r="H133" i="2"/>
  <c r="K133" i="2" s="1" a="1"/>
  <c r="K133" i="2" s="1"/>
  <c r="H134" i="2"/>
  <c r="K134" i="2" s="1" a="1"/>
  <c r="K134" i="2" s="1"/>
  <c r="H135" i="2"/>
  <c r="K135" i="2" s="1" a="1"/>
  <c r="K135" i="2" s="1"/>
  <c r="H136" i="2"/>
  <c r="K136" i="2" s="1" a="1"/>
  <c r="K136" i="2" s="1"/>
  <c r="H137" i="2"/>
  <c r="K137" i="2" s="1" a="1"/>
  <c r="K137" i="2" s="1"/>
  <c r="H138" i="2"/>
  <c r="K138" i="2" s="1" a="1"/>
  <c r="K138" i="2" s="1"/>
  <c r="H139" i="2"/>
  <c r="K139" i="2" s="1" a="1"/>
  <c r="K139" i="2" s="1"/>
  <c r="H140" i="2"/>
  <c r="K140" i="2" s="1" a="1"/>
  <c r="K140" i="2" s="1"/>
  <c r="H141" i="2"/>
  <c r="K141" i="2" s="1" a="1"/>
  <c r="K141" i="2" s="1"/>
  <c r="H142" i="2"/>
  <c r="K142" i="2" s="1" a="1"/>
  <c r="K142" i="2" s="1"/>
  <c r="H143" i="2"/>
  <c r="K143" i="2" s="1" a="1"/>
  <c r="K143" i="2" s="1"/>
  <c r="H144" i="2"/>
  <c r="K144" i="2" s="1" a="1"/>
  <c r="K144" i="2" s="1"/>
  <c r="H145" i="2"/>
  <c r="K145" i="2" s="1" a="1"/>
  <c r="K145" i="2" s="1"/>
  <c r="H146" i="2"/>
  <c r="K146" i="2" s="1" a="1"/>
  <c r="K146" i="2" s="1"/>
  <c r="H147" i="2"/>
  <c r="K147" i="2" s="1" a="1"/>
  <c r="K147" i="2" s="1"/>
  <c r="H148" i="2"/>
  <c r="K148" i="2" s="1" a="1"/>
  <c r="K148" i="2" s="1"/>
  <c r="H149" i="2"/>
  <c r="K149" i="2" s="1" a="1"/>
  <c r="K149" i="2" s="1"/>
  <c r="H150" i="2"/>
  <c r="K150" i="2" s="1" a="1"/>
  <c r="K150" i="2" s="1"/>
  <c r="H151" i="2"/>
  <c r="K151" i="2" s="1" a="1"/>
  <c r="K151" i="2" s="1"/>
  <c r="H152" i="2"/>
  <c r="K152" i="2" s="1" a="1"/>
  <c r="K152" i="2" s="1"/>
  <c r="H153" i="2"/>
  <c r="K153" i="2" s="1" a="1"/>
  <c r="K153" i="2" s="1"/>
  <c r="H154" i="2"/>
  <c r="K154" i="2" s="1" a="1"/>
  <c r="K154" i="2" s="1"/>
  <c r="H155" i="2"/>
  <c r="K155" i="2" s="1" a="1"/>
  <c r="K155" i="2" s="1"/>
  <c r="H156" i="2"/>
  <c r="K156" i="2" s="1" a="1"/>
  <c r="K156" i="2" s="1"/>
  <c r="H157" i="2"/>
  <c r="K157" i="2" s="1" a="1"/>
  <c r="K157" i="2" s="1"/>
  <c r="H158" i="2"/>
  <c r="K158" i="2" s="1" a="1"/>
  <c r="K158" i="2" s="1"/>
  <c r="H159" i="2"/>
  <c r="K159" i="2" s="1" a="1"/>
  <c r="K159" i="2" s="1"/>
  <c r="H160" i="2"/>
  <c r="K160" i="2" s="1" a="1"/>
  <c r="K160" i="2" s="1"/>
  <c r="H161" i="2"/>
  <c r="K161" i="2" s="1" a="1"/>
  <c r="K161" i="2" s="1"/>
  <c r="H162" i="2"/>
  <c r="K162" i="2" s="1" a="1"/>
  <c r="K162" i="2" s="1"/>
  <c r="H163" i="2"/>
  <c r="K163" i="2" s="1" a="1"/>
  <c r="K163" i="2" s="1"/>
  <c r="H164" i="2"/>
  <c r="K164" i="2" s="1" a="1"/>
  <c r="K164" i="2" s="1"/>
  <c r="H165" i="2"/>
  <c r="K165" i="2" s="1" a="1"/>
  <c r="K165" i="2" s="1"/>
  <c r="H166" i="2"/>
  <c r="K166" i="2" s="1" a="1"/>
  <c r="K166" i="2" s="1"/>
  <c r="H167" i="2"/>
  <c r="K167" i="2" s="1" a="1"/>
  <c r="K167" i="2" s="1"/>
  <c r="H168" i="2"/>
  <c r="K168" i="2" s="1" a="1"/>
  <c r="K168" i="2" s="1"/>
  <c r="H169" i="2"/>
  <c r="K169" i="2" s="1" a="1"/>
  <c r="K169" i="2" s="1"/>
  <c r="H170" i="2"/>
  <c r="K170" i="2" s="1" a="1"/>
  <c r="K170" i="2" s="1"/>
  <c r="H171" i="2"/>
  <c r="K171" i="2" s="1" a="1"/>
  <c r="K171" i="2" s="1"/>
  <c r="H172" i="2"/>
  <c r="K172" i="2" s="1" a="1"/>
  <c r="K172" i="2" s="1"/>
  <c r="H173" i="2"/>
  <c r="K173" i="2" s="1" a="1"/>
  <c r="K173" i="2" s="1"/>
  <c r="H174" i="2"/>
  <c r="K174" i="2" s="1" a="1"/>
  <c r="K174" i="2" s="1"/>
  <c r="H175" i="2"/>
  <c r="K175" i="2" s="1" a="1"/>
  <c r="K175" i="2" s="1"/>
  <c r="H176" i="2"/>
  <c r="K176" i="2" s="1" a="1"/>
  <c r="K176" i="2" s="1"/>
  <c r="H177" i="2"/>
  <c r="K177" i="2" s="1" a="1"/>
  <c r="K177" i="2" s="1"/>
  <c r="H178" i="2"/>
  <c r="K178" i="2" s="1" a="1"/>
  <c r="K178" i="2" s="1"/>
  <c r="H179" i="2"/>
  <c r="K179" i="2" s="1" a="1"/>
  <c r="K179" i="2" s="1"/>
  <c r="H180" i="2"/>
  <c r="K180" i="2" s="1" a="1"/>
  <c r="K180" i="2" s="1"/>
  <c r="H181" i="2"/>
  <c r="K181" i="2" s="1" a="1"/>
  <c r="K181" i="2" s="1"/>
  <c r="H182" i="2"/>
  <c r="K182" i="2" s="1" a="1"/>
  <c r="K182" i="2" s="1"/>
  <c r="H183" i="2"/>
  <c r="K183" i="2" s="1" a="1"/>
  <c r="K183" i="2" s="1"/>
  <c r="H184" i="2"/>
  <c r="K184" i="2" s="1" a="1"/>
  <c r="K184" i="2" s="1"/>
  <c r="H185" i="2"/>
  <c r="K185" i="2" s="1" a="1"/>
  <c r="K185" i="2" s="1"/>
  <c r="H186" i="2"/>
  <c r="K186" i="2" s="1" a="1"/>
  <c r="K186" i="2" s="1"/>
  <c r="H187" i="2"/>
  <c r="K187" i="2" s="1" a="1"/>
  <c r="K187" i="2" s="1"/>
  <c r="H188" i="2"/>
  <c r="K188" i="2" s="1" a="1"/>
  <c r="K188" i="2" s="1"/>
  <c r="H189" i="2"/>
  <c r="K189" i="2" s="1" a="1"/>
  <c r="K189" i="2" s="1"/>
  <c r="H190" i="2"/>
  <c r="K190" i="2" s="1" a="1"/>
  <c r="K190" i="2" s="1"/>
  <c r="H191" i="2"/>
  <c r="K191" i="2" s="1" a="1"/>
  <c r="K191" i="2" s="1"/>
  <c r="H192" i="2"/>
  <c r="K192" i="2" s="1" a="1"/>
  <c r="K192" i="2" s="1"/>
  <c r="H193" i="2"/>
  <c r="K193" i="2" s="1" a="1"/>
  <c r="K193" i="2" s="1"/>
  <c r="H194" i="2"/>
  <c r="K194" i="2" s="1" a="1"/>
  <c r="K194" i="2" s="1"/>
  <c r="H195" i="2"/>
  <c r="K195" i="2" s="1" a="1"/>
  <c r="K195" i="2" s="1"/>
  <c r="H196" i="2"/>
  <c r="K196" i="2" s="1" a="1"/>
  <c r="K196" i="2" s="1"/>
  <c r="H197" i="2"/>
  <c r="K197" i="2" s="1" a="1"/>
  <c r="K197" i="2" s="1"/>
  <c r="H198" i="2"/>
  <c r="K198" i="2" s="1" a="1"/>
  <c r="K198" i="2" s="1"/>
  <c r="H199" i="2"/>
  <c r="K199" i="2" s="1" a="1"/>
  <c r="K199" i="2" s="1"/>
  <c r="H200" i="2"/>
  <c r="K200" i="2" s="1" a="1"/>
  <c r="K200" i="2" s="1"/>
  <c r="H201" i="2"/>
  <c r="K201" i="2" s="1" a="1"/>
  <c r="K201" i="2" s="1"/>
  <c r="H202" i="2"/>
  <c r="K202" i="2" s="1" a="1"/>
  <c r="K202" i="2" s="1"/>
  <c r="H203" i="2"/>
  <c r="K203" i="2" s="1" a="1"/>
  <c r="K203" i="2" s="1"/>
  <c r="H204" i="2"/>
  <c r="K204" i="2" s="1" a="1"/>
  <c r="K204" i="2" s="1"/>
  <c r="H205" i="2"/>
  <c r="K205" i="2" s="1" a="1"/>
  <c r="K205" i="2" s="1"/>
  <c r="H206" i="2"/>
  <c r="K206" i="2" s="1" a="1"/>
  <c r="K206" i="2" s="1"/>
  <c r="H207" i="2"/>
  <c r="K207" i="2" s="1" a="1"/>
  <c r="K207" i="2" s="1"/>
  <c r="H208" i="2"/>
  <c r="K208" i="2" s="1" a="1"/>
  <c r="K208" i="2" s="1"/>
  <c r="H209" i="2"/>
  <c r="K209" i="2" s="1" a="1"/>
  <c r="K209" i="2" s="1"/>
  <c r="H210" i="2"/>
  <c r="K210" i="2" s="1" a="1"/>
  <c r="K210" i="2" s="1"/>
  <c r="H211" i="2"/>
  <c r="K211" i="2" s="1" a="1"/>
  <c r="K211" i="2" s="1"/>
  <c r="H212" i="2"/>
  <c r="K212" i="2" s="1" a="1"/>
  <c r="K212" i="2" s="1"/>
  <c r="H213" i="2"/>
  <c r="K213" i="2" s="1" a="1"/>
  <c r="K213" i="2" s="1"/>
  <c r="H214" i="2"/>
  <c r="K214" i="2" s="1" a="1"/>
  <c r="K214" i="2" s="1"/>
  <c r="H215" i="2"/>
  <c r="K215" i="2" s="1" a="1"/>
  <c r="K215" i="2" s="1"/>
  <c r="H216" i="2"/>
  <c r="K216" i="2" s="1" a="1"/>
  <c r="K216" i="2" s="1"/>
  <c r="H217" i="2"/>
  <c r="K217" i="2" s="1" a="1"/>
  <c r="K217" i="2" s="1"/>
  <c r="H218" i="2"/>
  <c r="K218" i="2" s="1" a="1"/>
  <c r="K218" i="2" s="1"/>
  <c r="H219" i="2"/>
  <c r="K219" i="2" s="1" a="1"/>
  <c r="K219" i="2" s="1"/>
  <c r="H220" i="2"/>
  <c r="K220" i="2" s="1" a="1"/>
  <c r="K220" i="2" s="1"/>
  <c r="H221" i="2"/>
  <c r="K221" i="2" s="1" a="1"/>
  <c r="K221" i="2" s="1"/>
  <c r="H222" i="2"/>
  <c r="K222" i="2" s="1" a="1"/>
  <c r="K222" i="2" s="1"/>
  <c r="H223" i="2"/>
  <c r="K223" i="2" s="1" a="1"/>
  <c r="K223" i="2" s="1"/>
  <c r="H224" i="2"/>
  <c r="K224" i="2" s="1" a="1"/>
  <c r="K224" i="2" s="1"/>
  <c r="H225" i="2"/>
  <c r="K225" i="2" s="1" a="1"/>
  <c r="K225" i="2" s="1"/>
  <c r="H226" i="2"/>
  <c r="K226" i="2" s="1" a="1"/>
  <c r="K226" i="2" s="1"/>
  <c r="H227" i="2"/>
  <c r="K227" i="2" s="1" a="1"/>
  <c r="K227" i="2" s="1"/>
  <c r="H228" i="2"/>
  <c r="K228" i="2" s="1" a="1"/>
  <c r="K228" i="2" s="1"/>
  <c r="H229" i="2"/>
  <c r="K229" i="2" s="1" a="1"/>
  <c r="K229" i="2" s="1"/>
  <c r="H230" i="2"/>
  <c r="K230" i="2" s="1" a="1"/>
  <c r="K230" i="2" s="1"/>
  <c r="H231" i="2"/>
  <c r="K231" i="2" s="1" a="1"/>
  <c r="K231" i="2" s="1"/>
  <c r="H232" i="2"/>
  <c r="K232" i="2" s="1" a="1"/>
  <c r="K232" i="2" s="1"/>
  <c r="H233" i="2"/>
  <c r="K233" i="2" s="1" a="1"/>
  <c r="K233" i="2" s="1"/>
  <c r="H234" i="2"/>
  <c r="K234" i="2" s="1" a="1"/>
  <c r="K234" i="2" s="1"/>
  <c r="H235" i="2"/>
  <c r="K235" i="2" s="1" a="1"/>
  <c r="K235" i="2" s="1"/>
  <c r="H236" i="2"/>
  <c r="K236" i="2" s="1" a="1"/>
  <c r="K236" i="2" s="1"/>
  <c r="H237" i="2"/>
  <c r="K237" i="2" s="1" a="1"/>
  <c r="K237" i="2" s="1"/>
  <c r="H238" i="2"/>
  <c r="K238" i="2" s="1" a="1"/>
  <c r="K238" i="2" s="1"/>
  <c r="H239" i="2"/>
  <c r="K239" i="2" s="1" a="1"/>
  <c r="K239" i="2" s="1"/>
  <c r="H240" i="2"/>
  <c r="K240" i="2" s="1" a="1"/>
  <c r="K240" i="2" s="1"/>
  <c r="H241" i="2"/>
  <c r="K241" i="2" s="1" a="1"/>
  <c r="K241" i="2" s="1"/>
  <c r="H242" i="2"/>
  <c r="K242" i="2" s="1" a="1"/>
  <c r="K242" i="2" s="1"/>
  <c r="H243" i="2"/>
  <c r="K243" i="2" s="1" a="1"/>
  <c r="K243" i="2" s="1"/>
  <c r="H244" i="2"/>
  <c r="K244" i="2" s="1" a="1"/>
  <c r="K244" i="2" s="1"/>
  <c r="H245" i="2"/>
  <c r="K245" i="2" s="1" a="1"/>
  <c r="K245" i="2" s="1"/>
  <c r="H246" i="2"/>
  <c r="K246" i="2" s="1" a="1"/>
  <c r="K246" i="2" s="1"/>
  <c r="H247" i="2"/>
  <c r="K247" i="2" s="1" a="1"/>
  <c r="K247" i="2" s="1"/>
  <c r="H248" i="2"/>
  <c r="K248" i="2" s="1" a="1"/>
  <c r="K248" i="2" s="1"/>
  <c r="H249" i="2"/>
  <c r="K249" i="2" s="1" a="1"/>
  <c r="K249" i="2" s="1"/>
  <c r="H250" i="2"/>
  <c r="K250" i="2" s="1" a="1"/>
  <c r="K250" i="2" s="1"/>
  <c r="H251" i="2"/>
  <c r="K251" i="2" s="1" a="1"/>
  <c r="K251" i="2" s="1"/>
  <c r="H252" i="2"/>
  <c r="K252" i="2" s="1" a="1"/>
  <c r="K252" i="2" s="1"/>
  <c r="H253" i="2"/>
  <c r="K253" i="2" s="1" a="1"/>
  <c r="K253" i="2" s="1"/>
  <c r="H254" i="2"/>
  <c r="K254" i="2" s="1" a="1"/>
  <c r="K254" i="2" s="1"/>
  <c r="H255" i="2"/>
  <c r="K255" i="2" s="1" a="1"/>
  <c r="K255" i="2" s="1"/>
  <c r="H256" i="2"/>
  <c r="K256" i="2" s="1" a="1"/>
  <c r="K256" i="2" s="1"/>
  <c r="H257" i="2"/>
  <c r="K257" i="2" s="1" a="1"/>
  <c r="K257" i="2" s="1"/>
  <c r="H258" i="2"/>
  <c r="K258" i="2" s="1" a="1"/>
  <c r="K258" i="2" s="1"/>
  <c r="H259" i="2"/>
  <c r="K259" i="2" s="1" a="1"/>
  <c r="K259" i="2" s="1"/>
  <c r="H260" i="2"/>
  <c r="K260" i="2" s="1" a="1"/>
  <c r="K260" i="2" s="1"/>
  <c r="H261" i="2"/>
  <c r="K261" i="2" s="1" a="1"/>
  <c r="K261" i="2" s="1"/>
  <c r="H262" i="2"/>
  <c r="K262" i="2" s="1" a="1"/>
  <c r="K262" i="2" s="1"/>
  <c r="H263" i="2"/>
  <c r="K263" i="2" s="1" a="1"/>
  <c r="K263" i="2" s="1"/>
  <c r="H264" i="2"/>
  <c r="K264" i="2" s="1" a="1"/>
  <c r="K264" i="2" s="1"/>
  <c r="H265" i="2"/>
  <c r="K265" i="2" s="1" a="1"/>
  <c r="K265" i="2" s="1"/>
  <c r="H266" i="2"/>
  <c r="K266" i="2" s="1" a="1"/>
  <c r="K266" i="2" s="1"/>
  <c r="H19" i="2"/>
  <c r="K19" i="2" s="1" a="1"/>
  <c r="K19" i="2" s="1"/>
  <c r="H20" i="2"/>
  <c r="K20" i="2" s="1" a="1"/>
  <c r="K20" i="2" s="1"/>
  <c r="N51" i="6" l="1"/>
  <c r="O51" i="6" s="1" a="1"/>
  <c r="O51" i="6" s="1"/>
  <c r="O52" i="6" a="1"/>
  <c r="O52" i="6" s="1"/>
  <c r="O53" i="6" a="1"/>
  <c r="O53" i="6" s="1"/>
  <c r="O54" i="6" a="1"/>
  <c r="O54" i="6" s="1"/>
  <c r="O55" i="6" a="1"/>
  <c r="O55" i="6" s="1"/>
  <c r="O62" i="6" a="1"/>
  <c r="O62" i="6" s="1"/>
  <c r="O63" i="6" a="1"/>
  <c r="O63" i="6" s="1"/>
  <c r="O64" i="6" a="1"/>
  <c r="O64" i="6" s="1"/>
  <c r="F16" i="7"/>
  <c r="G16" i="7"/>
  <c r="A15" i="7" s="1"/>
  <c r="O56" i="6" a="1"/>
  <c r="O56" i="6" s="1"/>
  <c r="O57" i="6" a="1"/>
  <c r="O57" i="6" s="1"/>
  <c r="O58" i="6" a="1"/>
  <c r="O58" i="6" s="1"/>
  <c r="O65" i="6" a="1"/>
  <c r="O65" i="6" s="1"/>
  <c r="O66" i="6" a="1"/>
  <c r="O66" i="6" s="1"/>
  <c r="O67" i="6" a="1"/>
  <c r="O67" i="6" s="1"/>
  <c r="O68" i="6" a="1"/>
  <c r="O68" i="6" s="1"/>
  <c r="O69" i="6" a="1"/>
  <c r="O69" i="6" s="1"/>
  <c r="O70" i="6" a="1"/>
  <c r="O70" i="6" s="1"/>
  <c r="O72" i="6" a="1"/>
  <c r="O72" i="6" s="1"/>
  <c r="O73" i="6" a="1"/>
  <c r="O73" i="6" s="1"/>
  <c r="O74" i="6" a="1"/>
  <c r="O74" i="6" s="1"/>
  <c r="O75" i="6" a="1"/>
  <c r="O75" i="6" s="1"/>
  <c r="O76" i="6" a="1"/>
  <c r="O76" i="6" s="1"/>
  <c r="O60" i="6" a="1"/>
  <c r="O60" i="6" s="1"/>
  <c r="O77" i="6" a="1"/>
  <c r="O77" i="6" s="1"/>
  <c r="O78" i="6" a="1"/>
  <c r="O78" i="6" s="1"/>
  <c r="O79" i="6" a="1"/>
  <c r="O79" i="6" s="1"/>
  <c r="O82" i="6" a="1"/>
  <c r="O82" i="6" s="1"/>
  <c r="O84" i="6" a="1"/>
  <c r="O84" i="6" s="1"/>
  <c r="O90" i="6" a="1"/>
  <c r="O90" i="6" s="1"/>
  <c r="O91" i="6" a="1"/>
  <c r="O91" i="6" s="1"/>
  <c r="O92" i="6" a="1"/>
  <c r="O92" i="6" s="1"/>
  <c r="O93" i="6" a="1"/>
  <c r="O93" i="6" s="1"/>
  <c r="O94" i="6" a="1"/>
  <c r="O94" i="6" s="1"/>
  <c r="O100" i="6" a="1"/>
  <c r="O100" i="6" s="1"/>
  <c r="O101" i="6" a="1"/>
  <c r="O101" i="6" s="1"/>
  <c r="O102" i="6" a="1"/>
  <c r="O102" i="6" s="1"/>
  <c r="O103" i="6" a="1"/>
  <c r="O103" i="6" s="1"/>
  <c r="O106" i="6" a="1"/>
  <c r="O106" i="6" s="1"/>
  <c r="O108" i="6" a="1"/>
  <c r="O108" i="6" s="1"/>
  <c r="O115" i="6" a="1"/>
  <c r="O115" i="6" s="1"/>
  <c r="O116" i="6" a="1"/>
  <c r="O116" i="6" s="1"/>
  <c r="O117" i="6" a="1"/>
  <c r="O117" i="6" s="1"/>
  <c r="O118" i="6" a="1"/>
  <c r="O118" i="6" s="1"/>
  <c r="O119" i="6" a="1"/>
  <c r="O119" i="6" s="1"/>
  <c r="O124" i="6" a="1"/>
  <c r="O124" i="6" s="1"/>
  <c r="O125" i="6" a="1"/>
  <c r="O125" i="6" s="1"/>
  <c r="O126" i="6" a="1"/>
  <c r="O126" i="6" s="1"/>
  <c r="O127" i="6" a="1"/>
  <c r="O127" i="6" s="1"/>
  <c r="O130" i="6" a="1"/>
  <c r="O130" i="6" s="1"/>
  <c r="O132" i="6" a="1"/>
  <c r="O132" i="6" s="1"/>
  <c r="O139" i="6" a="1"/>
  <c r="O139" i="6" s="1"/>
  <c r="O140" i="6" a="1"/>
  <c r="O140" i="6" s="1"/>
  <c r="O141" i="6" a="1"/>
  <c r="O141" i="6" s="1"/>
  <c r="O142" i="6" a="1"/>
  <c r="O142" i="6" s="1"/>
  <c r="O143" i="6" a="1"/>
  <c r="O143" i="6" s="1"/>
  <c r="O148" i="6" a="1"/>
  <c r="O148" i="6" s="1"/>
  <c r="O149" i="6" a="1"/>
  <c r="O149" i="6" s="1"/>
  <c r="O150" i="6" a="1"/>
  <c r="O150" i="6" s="1"/>
  <c r="O151" i="6" a="1"/>
  <c r="O151" i="6" s="1"/>
  <c r="O154" i="6" a="1"/>
  <c r="O154" i="6" s="1"/>
  <c r="O156" i="6" a="1"/>
  <c r="O156" i="6" s="1"/>
  <c r="O61" i="6" a="1"/>
  <c r="O61" i="6" s="1"/>
  <c r="O85" i="6" a="1"/>
  <c r="O85" i="6" s="1"/>
  <c r="O86" i="6" a="1"/>
  <c r="O86" i="6" s="1"/>
  <c r="O87" i="6" a="1"/>
  <c r="O87" i="6" s="1"/>
  <c r="O88" i="6" a="1"/>
  <c r="O88" i="6" s="1"/>
  <c r="O96" i="6" a="1"/>
  <c r="O96" i="6" s="1"/>
  <c r="O97" i="6" a="1"/>
  <c r="O97" i="6" s="1"/>
  <c r="O98" i="6" a="1"/>
  <c r="O98" i="6" s="1"/>
  <c r="O99" i="6" a="1"/>
  <c r="O99" i="6" s="1"/>
  <c r="O109" i="6" a="1"/>
  <c r="O109" i="6" s="1"/>
  <c r="O110" i="6" a="1"/>
  <c r="O110" i="6" s="1"/>
  <c r="O111" i="6" a="1"/>
  <c r="O111" i="6" s="1"/>
  <c r="O112" i="6" a="1"/>
  <c r="O112" i="6" s="1"/>
  <c r="O114" i="6" a="1"/>
  <c r="O114" i="6" s="1"/>
  <c r="O120" i="6" a="1"/>
  <c r="O120" i="6" s="1"/>
  <c r="O121" i="6" a="1"/>
  <c r="O121" i="6" s="1"/>
  <c r="O122" i="6" a="1"/>
  <c r="O122" i="6" s="1"/>
  <c r="O123" i="6" a="1"/>
  <c r="O123" i="6" s="1"/>
  <c r="O133" i="6" a="1"/>
  <c r="O133" i="6" s="1"/>
  <c r="O134" i="6" a="1"/>
  <c r="O134" i="6" s="1"/>
  <c r="O135" i="6" a="1"/>
  <c r="O135" i="6" s="1"/>
  <c r="O136" i="6" a="1"/>
  <c r="O136" i="6" s="1"/>
  <c r="O138" i="6" a="1"/>
  <c r="O138" i="6" s="1"/>
  <c r="O144" i="6" a="1"/>
  <c r="O144" i="6" s="1"/>
  <c r="O145" i="6" a="1"/>
  <c r="O145" i="6" s="1"/>
  <c r="O146" i="6" a="1"/>
  <c r="O146" i="6" s="1"/>
  <c r="O147" i="6" a="1"/>
  <c r="O147" i="6" s="1"/>
  <c r="O157" i="6" a="1"/>
  <c r="O157" i="6" s="1"/>
  <c r="O158" i="6" a="1"/>
  <c r="O158" i="6" s="1"/>
  <c r="O159" i="6" a="1"/>
  <c r="O159" i="6" s="1"/>
  <c r="O160" i="6" a="1"/>
  <c r="O160" i="6" s="1"/>
  <c r="O162" i="6" a="1"/>
  <c r="O162" i="6" s="1"/>
  <c r="O168" i="6" a="1"/>
  <c r="O168" i="6" s="1"/>
  <c r="O169" i="6" a="1"/>
  <c r="O169" i="6" s="1"/>
  <c r="O170" i="6" a="1"/>
  <c r="O170" i="6" s="1"/>
  <c r="O171" i="6" a="1"/>
  <c r="O171" i="6" s="1"/>
  <c r="O172" i="6" a="1"/>
  <c r="O172" i="6" s="1"/>
  <c r="O174" i="6" a="1"/>
  <c r="O174" i="6" s="1"/>
  <c r="O180" i="6" a="1"/>
  <c r="O180" i="6" s="1"/>
  <c r="O181" i="6" a="1"/>
  <c r="O181" i="6" s="1"/>
  <c r="O182" i="6" a="1"/>
  <c r="O182" i="6" s="1"/>
  <c r="O183" i="6" a="1"/>
  <c r="O183" i="6" s="1"/>
  <c r="O184" i="6" a="1"/>
  <c r="O184" i="6" s="1"/>
  <c r="O186" i="6" a="1"/>
  <c r="O186" i="6" s="1"/>
  <c r="O192" i="6" a="1"/>
  <c r="O192" i="6" s="1"/>
  <c r="O193" i="6" a="1"/>
  <c r="O193" i="6" s="1"/>
  <c r="O194" i="6" a="1"/>
  <c r="O194" i="6" s="1"/>
  <c r="O195" i="6" a="1"/>
  <c r="O195" i="6" s="1"/>
  <c r="O196" i="6" a="1"/>
  <c r="O196" i="6" s="1"/>
  <c r="O198" i="6" a="1"/>
  <c r="O198" i="6" s="1"/>
  <c r="O204" i="6" a="1"/>
  <c r="O204" i="6" s="1"/>
  <c r="O205" i="6" a="1"/>
  <c r="O205" i="6" s="1"/>
  <c r="O206" i="6" a="1"/>
  <c r="O206" i="6" s="1"/>
  <c r="O207" i="6" a="1"/>
  <c r="O207" i="6" s="1"/>
  <c r="O208" i="6" a="1"/>
  <c r="O208" i="6" s="1"/>
  <c r="O210" i="6" a="1"/>
  <c r="O210" i="6" s="1"/>
  <c r="O216" i="6" a="1"/>
  <c r="O216" i="6" s="1"/>
  <c r="O217" i="6" a="1"/>
  <c r="O217" i="6" s="1"/>
  <c r="O218" i="6" a="1"/>
  <c r="O218" i="6" s="1"/>
  <c r="O219" i="6" a="1"/>
  <c r="O219" i="6" s="1"/>
  <c r="O220" i="6" a="1"/>
  <c r="O220" i="6" s="1"/>
  <c r="O222" i="6" a="1"/>
  <c r="O222" i="6" s="1"/>
  <c r="O228" i="6" a="1"/>
  <c r="O228" i="6" s="1"/>
  <c r="O229" i="6" a="1"/>
  <c r="O229" i="6" s="1"/>
  <c r="O230" i="6" a="1"/>
  <c r="O230" i="6" s="1"/>
  <c r="O231" i="6" a="1"/>
  <c r="O231" i="6" s="1"/>
  <c r="O232" i="6" a="1"/>
  <c r="O232" i="6" s="1"/>
  <c r="O234" i="6" a="1"/>
  <c r="O234" i="6" s="1"/>
  <c r="O240" i="6" a="1"/>
  <c r="O240" i="6" s="1"/>
  <c r="O241" i="6" a="1"/>
  <c r="O241" i="6" s="1"/>
  <c r="O242" i="6" a="1"/>
  <c r="O242" i="6" s="1"/>
  <c r="O243" i="6" a="1"/>
  <c r="O243" i="6" s="1"/>
  <c r="O244" i="6" a="1"/>
  <c r="O244" i="6" s="1"/>
  <c r="O246" i="6" a="1"/>
  <c r="O246" i="6" s="1"/>
  <c r="O252" i="6" a="1"/>
  <c r="O252" i="6" s="1"/>
  <c r="O253" i="6" a="1"/>
  <c r="O253" i="6" s="1"/>
  <c r="O254" i="6" a="1"/>
  <c r="O254" i="6" s="1"/>
  <c r="O255" i="6" a="1"/>
  <c r="O255" i="6" s="1"/>
  <c r="O256" i="6" a="1"/>
  <c r="O256" i="6" s="1"/>
  <c r="O258" i="6" a="1"/>
  <c r="O258" i="6" s="1"/>
  <c r="O264" i="6" a="1"/>
  <c r="O264" i="6" s="1"/>
  <c r="O266" i="6" a="1"/>
  <c r="O266" i="6" s="1"/>
  <c r="O267" i="6" a="1"/>
  <c r="O267" i="6" s="1"/>
  <c r="O268" i="6" a="1"/>
  <c r="O268" i="6" s="1"/>
  <c r="O270" i="6" a="1"/>
  <c r="O270" i="6" s="1"/>
  <c r="O276" i="6" a="1"/>
  <c r="O276" i="6" s="1"/>
  <c r="O277" i="6" a="1"/>
  <c r="O277" i="6" s="1"/>
  <c r="O278" i="6" a="1"/>
  <c r="O278" i="6" s="1"/>
  <c r="O279" i="6" a="1"/>
  <c r="O279" i="6" s="1"/>
  <c r="O280" i="6" a="1"/>
  <c r="O280" i="6" s="1"/>
  <c r="O282" i="6" a="1"/>
  <c r="O282" i="6" s="1"/>
  <c r="O288" i="6" a="1"/>
  <c r="O288" i="6" s="1"/>
  <c r="O289" i="6" a="1"/>
  <c r="O289" i="6" s="1"/>
  <c r="O290" i="6" a="1"/>
  <c r="O290" i="6" s="1"/>
  <c r="O291" i="6" a="1"/>
  <c r="O291" i="6" s="1"/>
  <c r="O292" i="6" a="1"/>
  <c r="O292" i="6" s="1"/>
  <c r="O294" i="6" a="1"/>
  <c r="O294" i="6" s="1"/>
  <c r="F38" i="7"/>
  <c r="G38" i="7"/>
  <c r="F35" i="7"/>
  <c r="F36" i="7"/>
  <c r="F37" i="7"/>
  <c r="G35" i="7"/>
  <c r="A27" i="7" s="1"/>
  <c r="G36" i="7"/>
  <c r="G37" i="7"/>
  <c r="G12" i="7"/>
  <c r="A11" i="7" s="1"/>
  <c r="G28" i="7"/>
  <c r="G41" i="7"/>
  <c r="G43" i="7"/>
  <c r="G44" i="7"/>
  <c r="G45" i="7"/>
  <c r="G34" i="7"/>
  <c r="G14" i="7"/>
  <c r="A13" i="7" s="1"/>
  <c r="G33" i="7"/>
  <c r="G29" i="7"/>
  <c r="A24" i="7" s="1"/>
  <c r="G7" i="7"/>
  <c r="A7" i="7" s="1"/>
  <c r="G9" i="7"/>
  <c r="A9" i="7" s="1"/>
  <c r="G17" i="7"/>
  <c r="G20" i="7"/>
  <c r="G8" i="7"/>
  <c r="A8" i="7" s="1"/>
  <c r="G10" i="7"/>
  <c r="A10" i="7" s="1"/>
  <c r="G13" i="7"/>
  <c r="G15" i="7"/>
  <c r="G21" i="7"/>
  <c r="A19" i="7" s="1"/>
  <c r="G23" i="7"/>
  <c r="A20" i="7" s="1"/>
  <c r="G25" i="7"/>
  <c r="A21" i="7" s="1"/>
  <c r="G18" i="7"/>
  <c r="G26" i="7"/>
  <c r="A22" i="7" s="1"/>
  <c r="N1" i="6"/>
  <c r="F12" i="7"/>
  <c r="F28" i="7"/>
  <c r="F41" i="7"/>
  <c r="F43" i="7"/>
  <c r="F44" i="7"/>
  <c r="F45" i="7"/>
  <c r="F34" i="7"/>
  <c r="F14" i="7"/>
  <c r="F33" i="7"/>
  <c r="F29" i="7"/>
  <c r="F7" i="7"/>
  <c r="F9" i="7"/>
  <c r="F17" i="7"/>
  <c r="F20" i="7"/>
  <c r="F8" i="7"/>
  <c r="F10" i="7"/>
  <c r="F13" i="7"/>
  <c r="F15" i="7"/>
  <c r="F21" i="7"/>
  <c r="F23" i="7"/>
  <c r="F25" i="7"/>
  <c r="F18" i="7"/>
  <c r="F26" i="7"/>
  <c r="O699" i="6" a="1"/>
  <c r="O699" i="6" s="1"/>
  <c r="O698" i="6" a="1"/>
  <c r="O698" i="6" s="1"/>
  <c r="O697" i="6" a="1"/>
  <c r="O697" i="6" s="1"/>
  <c r="O696" i="6" a="1"/>
  <c r="O696" i="6" s="1"/>
  <c r="O695" i="6" a="1"/>
  <c r="O695" i="6" s="1"/>
  <c r="O694" i="6" a="1"/>
  <c r="O694" i="6" s="1"/>
  <c r="O693" i="6" a="1"/>
  <c r="O693" i="6" s="1"/>
  <c r="O692" i="6" a="1"/>
  <c r="O692" i="6" s="1"/>
  <c r="O691" i="6" a="1"/>
  <c r="O691" i="6" s="1"/>
  <c r="O690" i="6" a="1"/>
  <c r="O690" i="6" s="1"/>
  <c r="O689" i="6" a="1"/>
  <c r="O689" i="6" s="1"/>
  <c r="O688" i="6" a="1"/>
  <c r="O688" i="6" s="1"/>
  <c r="O687" i="6" a="1"/>
  <c r="O687" i="6" s="1"/>
  <c r="O686" i="6" a="1"/>
  <c r="O686" i="6" s="1"/>
  <c r="O685" i="6" a="1"/>
  <c r="O685" i="6" s="1"/>
  <c r="O684" i="6" a="1"/>
  <c r="O684" i="6" s="1"/>
  <c r="O683" i="6" a="1"/>
  <c r="O683" i="6" s="1"/>
  <c r="O682" i="6" a="1"/>
  <c r="O682" i="6" s="1"/>
  <c r="O681" i="6" a="1"/>
  <c r="O681" i="6" s="1"/>
  <c r="O680" i="6" a="1"/>
  <c r="O680" i="6" s="1"/>
  <c r="O679" i="6" a="1"/>
  <c r="O679" i="6" s="1"/>
  <c r="O678" i="6" a="1"/>
  <c r="O678" i="6" s="1"/>
  <c r="O677" i="6" a="1"/>
  <c r="O677" i="6" s="1"/>
  <c r="O676" i="6" a="1"/>
  <c r="O676" i="6" s="1"/>
  <c r="O675" i="6" a="1"/>
  <c r="O675" i="6" s="1"/>
  <c r="O674" i="6" a="1"/>
  <c r="O674" i="6" s="1"/>
  <c r="O673" i="6" a="1"/>
  <c r="O673" i="6" s="1"/>
  <c r="O672" i="6" a="1"/>
  <c r="O672" i="6" s="1"/>
  <c r="O671" i="6" a="1"/>
  <c r="O671" i="6" s="1"/>
  <c r="O670" i="6" a="1"/>
  <c r="O670" i="6" s="1"/>
  <c r="O669" i="6" a="1"/>
  <c r="O669" i="6" s="1"/>
  <c r="O668" i="6" a="1"/>
  <c r="O668" i="6" s="1"/>
  <c r="O667" i="6" a="1"/>
  <c r="O667" i="6" s="1"/>
  <c r="O666" i="6" a="1"/>
  <c r="O666" i="6" s="1"/>
  <c r="O665" i="6" a="1"/>
  <c r="O665" i="6" s="1"/>
  <c r="O664" i="6" a="1"/>
  <c r="O664" i="6" s="1"/>
  <c r="O663" i="6" a="1"/>
  <c r="O663" i="6" s="1"/>
  <c r="O662" i="6" a="1"/>
  <c r="O662" i="6" s="1"/>
  <c r="O661" i="6" a="1"/>
  <c r="O661" i="6" s="1"/>
  <c r="O660" i="6" a="1"/>
  <c r="O660" i="6" s="1"/>
  <c r="O659" i="6" a="1"/>
  <c r="O659" i="6" s="1"/>
  <c r="O658" i="6" a="1"/>
  <c r="O658" i="6" s="1"/>
  <c r="O657" i="6" a="1"/>
  <c r="O657" i="6" s="1"/>
  <c r="O656" i="6" a="1"/>
  <c r="O656" i="6" s="1"/>
  <c r="O655" i="6" a="1"/>
  <c r="O655" i="6" s="1"/>
  <c r="O654" i="6" a="1"/>
  <c r="O654" i="6" s="1"/>
  <c r="O653" i="6" a="1"/>
  <c r="O653" i="6" s="1"/>
  <c r="O652" i="6" a="1"/>
  <c r="O652" i="6" s="1"/>
  <c r="O651" i="6" a="1"/>
  <c r="O651" i="6" s="1"/>
  <c r="O650" i="6" a="1"/>
  <c r="O650" i="6" s="1"/>
  <c r="O649" i="6" a="1"/>
  <c r="O649" i="6" s="1"/>
  <c r="O648" i="6" a="1"/>
  <c r="O648" i="6" s="1"/>
  <c r="O647" i="6" a="1"/>
  <c r="O647" i="6" s="1"/>
  <c r="O646" i="6" a="1"/>
  <c r="O646" i="6" s="1"/>
  <c r="O645" i="6" a="1"/>
  <c r="O645" i="6" s="1"/>
  <c r="O644" i="6" a="1"/>
  <c r="O644" i="6" s="1"/>
  <c r="O643" i="6" a="1"/>
  <c r="O643" i="6" s="1"/>
  <c r="O642" i="6" a="1"/>
  <c r="O642" i="6" s="1"/>
  <c r="O641" i="6" a="1"/>
  <c r="O641" i="6" s="1"/>
  <c r="O640" i="6" a="1"/>
  <c r="O640" i="6" s="1"/>
  <c r="O639" i="6" a="1"/>
  <c r="O639" i="6" s="1"/>
  <c r="O638" i="6" a="1"/>
  <c r="O638" i="6" s="1"/>
  <c r="O637" i="6" a="1"/>
  <c r="O637" i="6" s="1"/>
  <c r="O636" i="6" a="1"/>
  <c r="O636" i="6" s="1"/>
  <c r="O635" i="6" a="1"/>
  <c r="O635" i="6" s="1"/>
  <c r="O634" i="6" a="1"/>
  <c r="O634" i="6" s="1"/>
  <c r="O633" i="6" a="1"/>
  <c r="O633" i="6" s="1"/>
  <c r="O632" i="6" a="1"/>
  <c r="O632" i="6" s="1"/>
  <c r="O631" i="6" a="1"/>
  <c r="O631" i="6" s="1"/>
  <c r="O630" i="6" a="1"/>
  <c r="O630" i="6" s="1"/>
  <c r="O629" i="6" a="1"/>
  <c r="O629" i="6" s="1"/>
  <c r="O628" i="6" a="1"/>
  <c r="O628" i="6" s="1"/>
  <c r="O627" i="6" a="1"/>
  <c r="O627" i="6" s="1"/>
  <c r="O626" i="6" a="1"/>
  <c r="O626" i="6" s="1"/>
  <c r="O625" i="6" a="1"/>
  <c r="O625" i="6" s="1"/>
  <c r="O624" i="6" a="1"/>
  <c r="O624" i="6" s="1"/>
  <c r="O623" i="6" a="1"/>
  <c r="O623" i="6" s="1"/>
  <c r="O622" i="6" a="1"/>
  <c r="O622" i="6" s="1"/>
  <c r="O621" i="6" a="1"/>
  <c r="O621" i="6" s="1"/>
  <c r="O620" i="6" a="1"/>
  <c r="O620" i="6" s="1"/>
  <c r="O619" i="6" a="1"/>
  <c r="O619" i="6" s="1"/>
  <c r="O618" i="6" a="1"/>
  <c r="O618" i="6" s="1"/>
  <c r="O617" i="6" a="1"/>
  <c r="O617" i="6" s="1"/>
  <c r="O616" i="6" a="1"/>
  <c r="O616" i="6" s="1"/>
  <c r="O615" i="6" a="1"/>
  <c r="O615" i="6" s="1"/>
  <c r="O614" i="6" a="1"/>
  <c r="O614" i="6" s="1"/>
  <c r="O613" i="6" a="1"/>
  <c r="O613" i="6" s="1"/>
  <c r="O612" i="6" a="1"/>
  <c r="O612" i="6" s="1"/>
  <c r="O611" i="6" a="1"/>
  <c r="O611" i="6" s="1"/>
  <c r="O610" i="6" a="1"/>
  <c r="O610" i="6" s="1"/>
  <c r="O609" i="6" a="1"/>
  <c r="O609" i="6" s="1"/>
  <c r="O608" i="6" a="1"/>
  <c r="O608" i="6" s="1"/>
  <c r="O607" i="6" a="1"/>
  <c r="O607" i="6" s="1"/>
  <c r="O606" i="6" a="1"/>
  <c r="O606" i="6" s="1"/>
  <c r="O605" i="6" a="1"/>
  <c r="O605" i="6" s="1"/>
  <c r="O604" i="6" a="1"/>
  <c r="O604" i="6" s="1"/>
  <c r="O603" i="6" a="1"/>
  <c r="O603" i="6" s="1"/>
  <c r="O602" i="6" a="1"/>
  <c r="O602" i="6" s="1"/>
  <c r="O601" i="6" a="1"/>
  <c r="O601" i="6" s="1"/>
  <c r="O600" i="6" a="1"/>
  <c r="O600" i="6" s="1"/>
  <c r="O599" i="6" a="1"/>
  <c r="O599" i="6" s="1"/>
  <c r="O598" i="6" a="1"/>
  <c r="O598" i="6" s="1"/>
  <c r="O597" i="6" a="1"/>
  <c r="O597" i="6" s="1"/>
  <c r="O596" i="6" a="1"/>
  <c r="O596" i="6" s="1"/>
  <c r="O595" i="6" a="1"/>
  <c r="O595" i="6" s="1"/>
  <c r="O594" i="6" a="1"/>
  <c r="O594" i="6" s="1"/>
  <c r="O593" i="6" a="1"/>
  <c r="O593" i="6" s="1"/>
  <c r="O592" i="6" a="1"/>
  <c r="O592" i="6" s="1"/>
  <c r="O591" i="6" a="1"/>
  <c r="O591" i="6" s="1"/>
  <c r="O590" i="6" a="1"/>
  <c r="O590" i="6" s="1"/>
  <c r="O589" i="6" a="1"/>
  <c r="O589" i="6" s="1"/>
  <c r="O588" i="6" a="1"/>
  <c r="O588" i="6" s="1"/>
  <c r="O587" i="6" a="1"/>
  <c r="O587" i="6" s="1"/>
  <c r="O586" i="6" a="1"/>
  <c r="O586" i="6" s="1"/>
  <c r="O585" i="6" a="1"/>
  <c r="O585" i="6" s="1"/>
  <c r="O584" i="6" a="1"/>
  <c r="O584" i="6" s="1"/>
  <c r="O583" i="6" a="1"/>
  <c r="O583" i="6" s="1"/>
  <c r="O582" i="6" a="1"/>
  <c r="O582" i="6" s="1"/>
  <c r="O581" i="6" a="1"/>
  <c r="O581" i="6" s="1"/>
  <c r="O580" i="6" a="1"/>
  <c r="O580" i="6" s="1"/>
  <c r="O579" i="6" a="1"/>
  <c r="O579" i="6" s="1"/>
  <c r="O578" i="6" a="1"/>
  <c r="O578" i="6" s="1"/>
  <c r="O577" i="6" a="1"/>
  <c r="O577" i="6" s="1"/>
  <c r="O576" i="6" a="1"/>
  <c r="O576" i="6" s="1"/>
  <c r="O575" i="6" a="1"/>
  <c r="O575" i="6" s="1"/>
  <c r="O574" i="6" a="1"/>
  <c r="O574" i="6" s="1"/>
  <c r="O573" i="6" a="1"/>
  <c r="O573" i="6" s="1"/>
  <c r="O572" i="6" a="1"/>
  <c r="O572" i="6" s="1"/>
  <c r="O571" i="6" a="1"/>
  <c r="O571" i="6" s="1"/>
  <c r="O570" i="6" a="1"/>
  <c r="O570" i="6" s="1"/>
  <c r="O569" i="6" a="1"/>
  <c r="O569" i="6" s="1"/>
  <c r="O568" i="6" a="1"/>
  <c r="O568" i="6" s="1"/>
  <c r="O567" i="6" a="1"/>
  <c r="O567" i="6" s="1"/>
  <c r="O566" i="6" a="1"/>
  <c r="O566" i="6" s="1"/>
  <c r="O565" i="6" a="1"/>
  <c r="O565" i="6" s="1"/>
  <c r="O564" i="6" a="1"/>
  <c r="O564" i="6" s="1"/>
  <c r="O563" i="6" a="1"/>
  <c r="O563" i="6" s="1"/>
  <c r="O562" i="6" a="1"/>
  <c r="O562" i="6" s="1"/>
  <c r="O561" i="6" a="1"/>
  <c r="O561" i="6" s="1"/>
  <c r="O560" i="6" a="1"/>
  <c r="O560" i="6" s="1"/>
  <c r="O559" i="6" a="1"/>
  <c r="O559" i="6" s="1"/>
  <c r="O558" i="6" a="1"/>
  <c r="O558" i="6" s="1"/>
  <c r="O557" i="6" a="1"/>
  <c r="O557" i="6" s="1"/>
  <c r="O556" i="6" a="1"/>
  <c r="O556" i="6" s="1"/>
  <c r="O555" i="6" a="1"/>
  <c r="O555" i="6" s="1"/>
  <c r="O554" i="6" a="1"/>
  <c r="O554" i="6" s="1"/>
  <c r="O553" i="6" a="1"/>
  <c r="O553" i="6" s="1"/>
  <c r="O552" i="6" a="1"/>
  <c r="O552" i="6" s="1"/>
  <c r="O551" i="6" a="1"/>
  <c r="O551" i="6" s="1"/>
  <c r="O550" i="6" a="1"/>
  <c r="O550" i="6" s="1"/>
  <c r="O549" i="6" a="1"/>
  <c r="O549" i="6" s="1"/>
  <c r="O548" i="6" a="1"/>
  <c r="O548" i="6" s="1"/>
  <c r="O547" i="6" a="1"/>
  <c r="O547" i="6" s="1"/>
  <c r="O546" i="6" a="1"/>
  <c r="O546" i="6" s="1"/>
  <c r="O545" i="6" a="1"/>
  <c r="O545" i="6" s="1"/>
  <c r="O544" i="6" a="1"/>
  <c r="O544" i="6" s="1"/>
  <c r="O543" i="6" a="1"/>
  <c r="O543" i="6" s="1"/>
  <c r="O542" i="6" a="1"/>
  <c r="O542" i="6" s="1"/>
  <c r="O541" i="6" a="1"/>
  <c r="O541" i="6" s="1"/>
  <c r="O540" i="6" a="1"/>
  <c r="O540" i="6" s="1"/>
  <c r="O539" i="6" a="1"/>
  <c r="O539" i="6" s="1"/>
  <c r="O538" i="6" a="1"/>
  <c r="O538" i="6" s="1"/>
  <c r="O537" i="6" a="1"/>
  <c r="O537" i="6" s="1"/>
  <c r="O536" i="6" a="1"/>
  <c r="O536" i="6" s="1"/>
  <c r="O535" i="6" a="1"/>
  <c r="O535" i="6" s="1"/>
  <c r="O534" i="6" a="1"/>
  <c r="O534" i="6" s="1"/>
  <c r="O533" i="6" a="1"/>
  <c r="O533" i="6" s="1"/>
  <c r="O532" i="6" a="1"/>
  <c r="O532" i="6" s="1"/>
  <c r="O531" i="6" a="1"/>
  <c r="O531" i="6" s="1"/>
  <c r="O530" i="6" a="1"/>
  <c r="O530" i="6" s="1"/>
  <c r="O529" i="6" a="1"/>
  <c r="O529" i="6" s="1"/>
  <c r="O528" i="6" a="1"/>
  <c r="O528" i="6" s="1"/>
  <c r="O527" i="6" a="1"/>
  <c r="O527" i="6" s="1"/>
  <c r="O526" i="6" a="1"/>
  <c r="O526" i="6" s="1"/>
  <c r="O525" i="6" a="1"/>
  <c r="O525" i="6" s="1"/>
  <c r="O524" i="6" a="1"/>
  <c r="O524" i="6" s="1"/>
  <c r="O523" i="6" a="1"/>
  <c r="O523" i="6" s="1"/>
  <c r="O522" i="6" a="1"/>
  <c r="O522" i="6" s="1"/>
  <c r="O521" i="6" a="1"/>
  <c r="O521" i="6" s="1"/>
  <c r="O520" i="6" a="1"/>
  <c r="O520" i="6" s="1"/>
  <c r="O519" i="6" a="1"/>
  <c r="O519" i="6" s="1"/>
  <c r="O518" i="6" a="1"/>
  <c r="O518" i="6" s="1"/>
  <c r="O517" i="6" a="1"/>
  <c r="O517" i="6" s="1"/>
  <c r="O516" i="6" a="1"/>
  <c r="O516" i="6" s="1"/>
  <c r="O515" i="6" a="1"/>
  <c r="O515" i="6" s="1"/>
  <c r="O514" i="6" a="1"/>
  <c r="O514" i="6" s="1"/>
  <c r="O513" i="6" a="1"/>
  <c r="O513" i="6" s="1"/>
  <c r="O512" i="6" a="1"/>
  <c r="O512" i="6" s="1"/>
  <c r="O511" i="6" a="1"/>
  <c r="O511" i="6" s="1"/>
  <c r="O510" i="6" a="1"/>
  <c r="O510" i="6" s="1"/>
  <c r="O509" i="6" a="1"/>
  <c r="O509" i="6" s="1"/>
  <c r="O508" i="6" a="1"/>
  <c r="O508" i="6" s="1"/>
  <c r="O507" i="6" a="1"/>
  <c r="O507" i="6" s="1"/>
  <c r="O506" i="6" a="1"/>
  <c r="O506" i="6" s="1"/>
  <c r="O505" i="6" a="1"/>
  <c r="O505" i="6" s="1"/>
  <c r="O504" i="6" a="1"/>
  <c r="O504" i="6" s="1"/>
  <c r="O503" i="6" a="1"/>
  <c r="O503" i="6" s="1"/>
  <c r="O502" i="6" a="1"/>
  <c r="O502" i="6" s="1"/>
  <c r="O501" i="6" a="1"/>
  <c r="O501" i="6" s="1"/>
  <c r="O500" i="6" a="1"/>
  <c r="O500" i="6" s="1"/>
  <c r="O499" i="6" a="1"/>
  <c r="O499" i="6" s="1"/>
  <c r="O498" i="6" a="1"/>
  <c r="O498" i="6" s="1"/>
  <c r="O497" i="6" a="1"/>
  <c r="O497" i="6" s="1"/>
  <c r="O496" i="6" a="1"/>
  <c r="O496" i="6" s="1"/>
  <c r="O495" i="6" a="1"/>
  <c r="O495" i="6" s="1"/>
  <c r="O494" i="6" a="1"/>
  <c r="O494" i="6" s="1"/>
  <c r="O493" i="6" a="1"/>
  <c r="O493" i="6" s="1"/>
  <c r="O492" i="6" a="1"/>
  <c r="O492" i="6" s="1"/>
  <c r="O491" i="6" a="1"/>
  <c r="O491" i="6" s="1"/>
  <c r="O490" i="6" a="1"/>
  <c r="O490" i="6" s="1"/>
  <c r="O489" i="6" a="1"/>
  <c r="O489" i="6" s="1"/>
  <c r="O488" i="6" a="1"/>
  <c r="O488" i="6" s="1"/>
  <c r="O487" i="6" a="1"/>
  <c r="O487" i="6" s="1"/>
  <c r="O486" i="6" a="1"/>
  <c r="O486" i="6" s="1"/>
  <c r="O485" i="6" a="1"/>
  <c r="O485" i="6" s="1"/>
  <c r="O484" i="6" a="1"/>
  <c r="O484" i="6" s="1"/>
  <c r="O483" i="6" a="1"/>
  <c r="O483" i="6" s="1"/>
  <c r="O482" i="6" a="1"/>
  <c r="O482" i="6" s="1"/>
  <c r="O481" i="6" a="1"/>
  <c r="O481" i="6" s="1"/>
  <c r="O480" i="6" a="1"/>
  <c r="O480" i="6" s="1"/>
  <c r="O479" i="6" a="1"/>
  <c r="O479" i="6" s="1"/>
  <c r="O478" i="6" a="1"/>
  <c r="O478" i="6" s="1"/>
  <c r="O477" i="6" a="1"/>
  <c r="O477" i="6" s="1"/>
  <c r="O476" i="6" a="1"/>
  <c r="O476" i="6" s="1"/>
  <c r="O475" i="6" a="1"/>
  <c r="O475" i="6" s="1"/>
  <c r="O474" i="6" a="1"/>
  <c r="O474" i="6" s="1"/>
  <c r="O473" i="6" a="1"/>
  <c r="O473" i="6" s="1"/>
  <c r="O472" i="6" a="1"/>
  <c r="O472" i="6" s="1"/>
  <c r="O471" i="6" a="1"/>
  <c r="O471" i="6" s="1"/>
  <c r="O470" i="6" a="1"/>
  <c r="O470" i="6" s="1"/>
  <c r="O469" i="6" a="1"/>
  <c r="O469" i="6" s="1"/>
  <c r="O468" i="6" a="1"/>
  <c r="O468" i="6" s="1"/>
  <c r="O467" i="6" a="1"/>
  <c r="O467" i="6" s="1"/>
  <c r="O466" i="6" a="1"/>
  <c r="O466" i="6" s="1"/>
  <c r="O465" i="6" a="1"/>
  <c r="O465" i="6" s="1"/>
  <c r="O464" i="6" a="1"/>
  <c r="O464" i="6" s="1"/>
  <c r="O463" i="6" a="1"/>
  <c r="O463" i="6" s="1"/>
  <c r="O462" i="6" a="1"/>
  <c r="O462" i="6" s="1"/>
  <c r="O461" i="6" a="1"/>
  <c r="O461" i="6" s="1"/>
  <c r="O460" i="6" a="1"/>
  <c r="O460" i="6" s="1"/>
  <c r="O459" i="6" a="1"/>
  <c r="O459" i="6" s="1"/>
  <c r="O458" i="6" a="1"/>
  <c r="O458" i="6" s="1"/>
  <c r="O457" i="6" a="1"/>
  <c r="O457" i="6" s="1"/>
  <c r="O456" i="6" a="1"/>
  <c r="O456" i="6" s="1"/>
  <c r="O455" i="6" a="1"/>
  <c r="O455" i="6" s="1"/>
  <c r="O454" i="6" a="1"/>
  <c r="O454" i="6" s="1"/>
  <c r="O453" i="6" a="1"/>
  <c r="O453" i="6" s="1"/>
  <c r="O452" i="6" a="1"/>
  <c r="O452" i="6" s="1"/>
  <c r="O451" i="6" a="1"/>
  <c r="O451" i="6" s="1"/>
  <c r="O450" i="6" a="1"/>
  <c r="O450" i="6" s="1"/>
  <c r="O449" i="6" a="1"/>
  <c r="O449" i="6" s="1"/>
  <c r="O448" i="6" a="1"/>
  <c r="O448" i="6" s="1"/>
  <c r="O447" i="6" a="1"/>
  <c r="O447" i="6" s="1"/>
  <c r="O446" i="6" a="1"/>
  <c r="O446" i="6" s="1"/>
  <c r="O445" i="6" a="1"/>
  <c r="O445" i="6" s="1"/>
  <c r="O444" i="6" a="1"/>
  <c r="O444" i="6" s="1"/>
  <c r="O443" i="6" a="1"/>
  <c r="O443" i="6" s="1"/>
  <c r="O442" i="6" a="1"/>
  <c r="O442" i="6" s="1"/>
  <c r="O441" i="6" a="1"/>
  <c r="O441" i="6" s="1"/>
  <c r="O440" i="6" a="1"/>
  <c r="O440" i="6" s="1"/>
  <c r="O439" i="6" a="1"/>
  <c r="O439" i="6" s="1"/>
  <c r="O438" i="6" a="1"/>
  <c r="O438" i="6" s="1"/>
  <c r="O437" i="6" a="1"/>
  <c r="O437" i="6" s="1"/>
  <c r="O436" i="6" a="1"/>
  <c r="O436" i="6" s="1"/>
  <c r="O435" i="6" a="1"/>
  <c r="O435" i="6" s="1"/>
  <c r="O434" i="6" a="1"/>
  <c r="O434" i="6" s="1"/>
  <c r="O433" i="6" a="1"/>
  <c r="O433" i="6" s="1"/>
  <c r="O432" i="6" a="1"/>
  <c r="O432" i="6" s="1"/>
  <c r="O431" i="6" a="1"/>
  <c r="O431" i="6" s="1"/>
  <c r="O430" i="6" a="1"/>
  <c r="O430" i="6" s="1"/>
  <c r="O429" i="6" a="1"/>
  <c r="O429" i="6" s="1"/>
  <c r="O428" i="6" a="1"/>
  <c r="O428" i="6" s="1"/>
  <c r="O427" i="6" a="1"/>
  <c r="O427" i="6" s="1"/>
  <c r="O426" i="6" a="1"/>
  <c r="O426" i="6" s="1"/>
  <c r="O425" i="6" a="1"/>
  <c r="O425" i="6" s="1"/>
  <c r="O424" i="6" a="1"/>
  <c r="O424" i="6" s="1"/>
  <c r="O423" i="6" a="1"/>
  <c r="O423" i="6" s="1"/>
  <c r="O422" i="6" a="1"/>
  <c r="O422" i="6" s="1"/>
  <c r="O421" i="6" a="1"/>
  <c r="O421" i="6" s="1"/>
  <c r="O420" i="6" a="1"/>
  <c r="O420" i="6" s="1"/>
  <c r="O419" i="6" a="1"/>
  <c r="O419" i="6" s="1"/>
  <c r="O418" i="6" a="1"/>
  <c r="O418" i="6" s="1"/>
  <c r="O417" i="6" a="1"/>
  <c r="O417" i="6" s="1"/>
  <c r="O416" i="6" a="1"/>
  <c r="O416" i="6" s="1"/>
  <c r="O415" i="6" a="1"/>
  <c r="O415" i="6" s="1"/>
  <c r="O414" i="6" a="1"/>
  <c r="O414" i="6" s="1"/>
  <c r="O413" i="6" a="1"/>
  <c r="O413" i="6" s="1"/>
  <c r="O412" i="6" a="1"/>
  <c r="O412" i="6" s="1"/>
  <c r="O411" i="6" a="1"/>
  <c r="O411" i="6" s="1"/>
  <c r="O410" i="6" a="1"/>
  <c r="O410" i="6" s="1"/>
  <c r="O409" i="6" a="1"/>
  <c r="O409" i="6" s="1"/>
  <c r="O408" i="6" a="1"/>
  <c r="O408" i="6" s="1"/>
  <c r="O407" i="6" a="1"/>
  <c r="O407" i="6" s="1"/>
  <c r="O406" i="6" a="1"/>
  <c r="O406" i="6" s="1"/>
  <c r="O405" i="6" a="1"/>
  <c r="O405" i="6" s="1"/>
  <c r="O404" i="6" a="1"/>
  <c r="O404" i="6" s="1"/>
  <c r="O403" i="6" a="1"/>
  <c r="O403" i="6" s="1"/>
  <c r="O402" i="6" a="1"/>
  <c r="O402" i="6" s="1"/>
  <c r="O401" i="6" a="1"/>
  <c r="O401" i="6" s="1"/>
  <c r="O400" i="6" a="1"/>
  <c r="O400" i="6" s="1"/>
  <c r="O399" i="6" a="1"/>
  <c r="O399" i="6" s="1"/>
  <c r="O398" i="6" a="1"/>
  <c r="O398" i="6" s="1"/>
  <c r="O397" i="6" a="1"/>
  <c r="O397" i="6" s="1"/>
  <c r="O396" i="6" a="1"/>
  <c r="O396" i="6" s="1"/>
  <c r="O395" i="6" a="1"/>
  <c r="O395" i="6" s="1"/>
  <c r="O394" i="6" a="1"/>
  <c r="O394" i="6" s="1"/>
  <c r="O393" i="6" a="1"/>
  <c r="O393" i="6" s="1"/>
  <c r="O392" i="6" a="1"/>
  <c r="O392" i="6" s="1"/>
  <c r="O391" i="6" a="1"/>
  <c r="O391" i="6" s="1"/>
  <c r="O390" i="6" a="1"/>
  <c r="O390" i="6" s="1"/>
  <c r="O389" i="6" a="1"/>
  <c r="O389" i="6" s="1"/>
  <c r="O388" i="6" a="1"/>
  <c r="O388" i="6" s="1"/>
  <c r="O387" i="6" a="1"/>
  <c r="O387" i="6" s="1"/>
  <c r="O386" i="6" a="1"/>
  <c r="O386" i="6" s="1"/>
  <c r="O385" i="6" a="1"/>
  <c r="O385" i="6" s="1"/>
  <c r="O384" i="6" a="1"/>
  <c r="O384" i="6" s="1"/>
  <c r="O383" i="6" a="1"/>
  <c r="O383" i="6" s="1"/>
  <c r="O382" i="6" a="1"/>
  <c r="O382" i="6" s="1"/>
  <c r="O381" i="6" a="1"/>
  <c r="O381" i="6" s="1"/>
  <c r="O380" i="6" a="1"/>
  <c r="O380" i="6" s="1"/>
  <c r="O379" i="6" a="1"/>
  <c r="O379" i="6" s="1"/>
  <c r="O378" i="6" a="1"/>
  <c r="O378" i="6" s="1"/>
  <c r="O377" i="6" a="1"/>
  <c r="O377" i="6" s="1"/>
  <c r="O376" i="6" a="1"/>
  <c r="O376" i="6" s="1"/>
  <c r="O375" i="6" a="1"/>
  <c r="O375" i="6" s="1"/>
  <c r="O374" i="6" a="1"/>
  <c r="O374" i="6" s="1"/>
  <c r="O373" i="6" a="1"/>
  <c r="O373" i="6" s="1"/>
  <c r="O372" i="6" a="1"/>
  <c r="O372" i="6" s="1"/>
  <c r="O371" i="6" a="1"/>
  <c r="O371" i="6" s="1"/>
  <c r="O370" i="6" a="1"/>
  <c r="O370" i="6" s="1"/>
  <c r="O369" i="6" a="1"/>
  <c r="O369" i="6" s="1"/>
  <c r="O368" i="6" a="1"/>
  <c r="O368" i="6" s="1"/>
  <c r="O367" i="6" a="1"/>
  <c r="O367" i="6" s="1"/>
  <c r="O366" i="6" a="1"/>
  <c r="O366" i="6" s="1"/>
  <c r="O365" i="6" a="1"/>
  <c r="O365" i="6" s="1"/>
  <c r="O364" i="6" a="1"/>
  <c r="O364" i="6" s="1"/>
  <c r="O363" i="6" a="1"/>
  <c r="O363" i="6" s="1"/>
  <c r="O362" i="6" a="1"/>
  <c r="O362" i="6" s="1"/>
  <c r="O361" i="6" a="1"/>
  <c r="O361" i="6" s="1"/>
  <c r="O360" i="6" a="1"/>
  <c r="O360" i="6" s="1"/>
  <c r="O359" i="6" a="1"/>
  <c r="O359" i="6" s="1"/>
  <c r="O358" i="6" a="1"/>
  <c r="O358" i="6" s="1"/>
  <c r="O357" i="6" a="1"/>
  <c r="O357" i="6" s="1"/>
  <c r="O356" i="6" a="1"/>
  <c r="O356" i="6" s="1"/>
  <c r="O355" i="6" a="1"/>
  <c r="O355" i="6" s="1"/>
  <c r="O354" i="6" a="1"/>
  <c r="O354" i="6" s="1"/>
  <c r="O353" i="6" a="1"/>
  <c r="O353" i="6" s="1"/>
  <c r="O352" i="6" a="1"/>
  <c r="O352" i="6" s="1"/>
  <c r="O351" i="6" a="1"/>
  <c r="O351" i="6" s="1"/>
  <c r="O350" i="6" a="1"/>
  <c r="O350" i="6" s="1"/>
  <c r="O349" i="6" a="1"/>
  <c r="O349" i="6" s="1"/>
  <c r="O348" i="6" a="1"/>
  <c r="O348" i="6" s="1"/>
  <c r="O347" i="6" a="1"/>
  <c r="O347" i="6" s="1"/>
  <c r="O346" i="6" a="1"/>
  <c r="O346" i="6" s="1"/>
  <c r="O345" i="6" a="1"/>
  <c r="O345" i="6" s="1"/>
  <c r="O344" i="6" a="1"/>
  <c r="O344" i="6" s="1"/>
  <c r="O343" i="6" a="1"/>
  <c r="O343" i="6" s="1"/>
  <c r="O342" i="6" a="1"/>
  <c r="O342" i="6" s="1"/>
  <c r="O341" i="6" a="1"/>
  <c r="O341" i="6" s="1"/>
  <c r="O340" i="6" a="1"/>
  <c r="O340" i="6" s="1"/>
  <c r="O339" i="6" a="1"/>
  <c r="O339" i="6" s="1"/>
  <c r="O338" i="6" a="1"/>
  <c r="O338" i="6" s="1"/>
  <c r="O337" i="6" a="1"/>
  <c r="O337" i="6" s="1"/>
  <c r="O336" i="6" a="1"/>
  <c r="O336" i="6" s="1"/>
  <c r="O335" i="6" a="1"/>
  <c r="O335" i="6" s="1"/>
  <c r="O334" i="6" a="1"/>
  <c r="O334" i="6" s="1"/>
  <c r="O333" i="6" a="1"/>
  <c r="O333" i="6" s="1"/>
  <c r="O332" i="6" a="1"/>
  <c r="O332" i="6" s="1"/>
  <c r="O331" i="6" a="1"/>
  <c r="O331" i="6" s="1"/>
  <c r="O330" i="6" a="1"/>
  <c r="O330" i="6" s="1"/>
  <c r="O329" i="6" a="1"/>
  <c r="O329" i="6" s="1"/>
  <c r="O328" i="6" a="1"/>
  <c r="O328" i="6" s="1"/>
  <c r="O327" i="6" a="1"/>
  <c r="O327" i="6" s="1"/>
  <c r="O326" i="6" a="1"/>
  <c r="O326" i="6" s="1"/>
  <c r="O325" i="6" a="1"/>
  <c r="O325" i="6" s="1"/>
  <c r="O324" i="6" a="1"/>
  <c r="O324" i="6" s="1"/>
  <c r="O323" i="6" a="1"/>
  <c r="O323" i="6" s="1"/>
  <c r="O322" i="6" a="1"/>
  <c r="O322" i="6" s="1"/>
  <c r="O321" i="6" a="1"/>
  <c r="O321" i="6" s="1"/>
  <c r="O320" i="6" a="1"/>
  <c r="O320" i="6" s="1"/>
  <c r="O319" i="6" a="1"/>
  <c r="O319" i="6" s="1"/>
  <c r="O318" i="6" a="1"/>
  <c r="O318" i="6" s="1"/>
  <c r="O317" i="6" a="1"/>
  <c r="O317" i="6" s="1"/>
  <c r="O316" i="6" a="1"/>
  <c r="O316" i="6" s="1"/>
  <c r="O315" i="6" a="1"/>
  <c r="O315" i="6" s="1"/>
  <c r="O314" i="6" a="1"/>
  <c r="O314" i="6" s="1"/>
  <c r="O313" i="6" a="1"/>
  <c r="O313" i="6" s="1"/>
  <c r="O312" i="6" a="1"/>
  <c r="O312" i="6" s="1"/>
  <c r="O311" i="6" a="1"/>
  <c r="O311" i="6" s="1"/>
  <c r="O310" i="6" a="1"/>
  <c r="O310" i="6" s="1"/>
  <c r="O309" i="6" a="1"/>
  <c r="O309" i="6" s="1"/>
  <c r="O308" i="6" a="1"/>
  <c r="O308" i="6" s="1"/>
  <c r="O307" i="6" a="1"/>
  <c r="O307" i="6" s="1"/>
  <c r="O306" i="6" a="1"/>
  <c r="O306" i="6" s="1"/>
  <c r="O305" i="6" a="1"/>
  <c r="O305" i="6" s="1"/>
  <c r="O304" i="6" a="1"/>
  <c r="O304" i="6" s="1"/>
  <c r="O303" i="6" a="1"/>
  <c r="O303" i="6" s="1"/>
  <c r="O302" i="6" a="1"/>
  <c r="O302" i="6" s="1"/>
  <c r="O301" i="6" a="1"/>
  <c r="O301" i="6" s="1"/>
  <c r="O300" i="6" a="1"/>
  <c r="O300" i="6" s="1"/>
  <c r="O299" i="6" a="1"/>
  <c r="O299" i="6" s="1"/>
  <c r="O298" i="6" a="1"/>
  <c r="O298" i="6" s="1"/>
  <c r="O297" i="6" a="1"/>
  <c r="O297" i="6" s="1"/>
  <c r="O296" i="6" a="1"/>
  <c r="O296" i="6" s="1"/>
  <c r="O295" i="6" a="1"/>
  <c r="O295" i="6" s="1"/>
  <c r="O293" i="6" a="1"/>
  <c r="O293" i="6" s="1"/>
  <c r="O287" i="6" a="1"/>
  <c r="O287" i="6" s="1"/>
  <c r="O286" i="6" a="1"/>
  <c r="O286" i="6" s="1"/>
  <c r="O285" i="6" a="1"/>
  <c r="O285" i="6" s="1"/>
  <c r="O284" i="6" a="1"/>
  <c r="O284" i="6" s="1"/>
  <c r="O283" i="6" a="1"/>
  <c r="O283" i="6" s="1"/>
  <c r="O281" i="6" a="1"/>
  <c r="O281" i="6" s="1"/>
  <c r="O275" i="6" a="1"/>
  <c r="O275" i="6" s="1"/>
  <c r="O274" i="6" a="1"/>
  <c r="O274" i="6" s="1"/>
  <c r="O273" i="6" a="1"/>
  <c r="O273" i="6" s="1"/>
  <c r="O272" i="6" a="1"/>
  <c r="O272" i="6" s="1"/>
  <c r="O271" i="6" a="1"/>
  <c r="O271" i="6" s="1"/>
  <c r="O269" i="6" a="1"/>
  <c r="O269" i="6" s="1"/>
  <c r="O265" i="6" a="1"/>
  <c r="O265" i="6" s="1"/>
  <c r="O263" i="6" a="1"/>
  <c r="O263" i="6" s="1"/>
  <c r="O262" i="6" a="1"/>
  <c r="O262" i="6" s="1"/>
  <c r="O261" i="6" a="1"/>
  <c r="O261" i="6" s="1"/>
  <c r="O260" i="6" a="1"/>
  <c r="O260" i="6" s="1"/>
  <c r="O259" i="6" a="1"/>
  <c r="O259" i="6" s="1"/>
  <c r="O257" i="6" a="1"/>
  <c r="O257" i="6" s="1"/>
  <c r="O251" i="6" a="1"/>
  <c r="O251" i="6" s="1"/>
  <c r="O250" i="6" a="1"/>
  <c r="O250" i="6" s="1"/>
  <c r="O249" i="6" a="1"/>
  <c r="O249" i="6" s="1"/>
  <c r="O248" i="6" a="1"/>
  <c r="O248" i="6" s="1"/>
  <c r="O247" i="6" a="1"/>
  <c r="O247" i="6" s="1"/>
  <c r="O245" i="6" a="1"/>
  <c r="O245" i="6" s="1"/>
  <c r="O239" i="6" a="1"/>
  <c r="O239" i="6" s="1"/>
  <c r="O238" i="6" a="1"/>
  <c r="O238" i="6" s="1"/>
  <c r="O237" i="6" a="1"/>
  <c r="O237" i="6" s="1"/>
  <c r="O236" i="6" a="1"/>
  <c r="O236" i="6" s="1"/>
  <c r="O235" i="6" a="1"/>
  <c r="O235" i="6" s="1"/>
  <c r="O233" i="6" a="1"/>
  <c r="O233" i="6" s="1"/>
  <c r="O227" i="6" a="1"/>
  <c r="O227" i="6" s="1"/>
  <c r="O226" i="6" a="1"/>
  <c r="O226" i="6" s="1"/>
  <c r="O225" i="6" a="1"/>
  <c r="O225" i="6" s="1"/>
  <c r="O224" i="6" a="1"/>
  <c r="O224" i="6" s="1"/>
  <c r="O223" i="6" a="1"/>
  <c r="O223" i="6" s="1"/>
  <c r="O221" i="6" a="1"/>
  <c r="O221" i="6" s="1"/>
  <c r="O215" i="6" a="1"/>
  <c r="O215" i="6" s="1"/>
  <c r="O214" i="6" a="1"/>
  <c r="O214" i="6" s="1"/>
  <c r="O213" i="6" a="1"/>
  <c r="O213" i="6" s="1"/>
  <c r="O212" i="6" a="1"/>
  <c r="O212" i="6" s="1"/>
  <c r="O211" i="6" a="1"/>
  <c r="O211" i="6" s="1"/>
  <c r="O209" i="6" a="1"/>
  <c r="O209" i="6" s="1"/>
  <c r="O203" i="6" a="1"/>
  <c r="O203" i="6" s="1"/>
  <c r="O202" i="6" a="1"/>
  <c r="O202" i="6" s="1"/>
  <c r="O201" i="6" a="1"/>
  <c r="O201" i="6" s="1"/>
  <c r="O200" i="6" a="1"/>
  <c r="O200" i="6" s="1"/>
  <c r="O199" i="6" a="1"/>
  <c r="O199" i="6" s="1"/>
  <c r="O197" i="6" a="1"/>
  <c r="O197" i="6" s="1"/>
  <c r="O191" i="6" a="1"/>
  <c r="O191" i="6" s="1"/>
  <c r="O190" i="6" a="1"/>
  <c r="O190" i="6" s="1"/>
  <c r="O189" i="6" a="1"/>
  <c r="O189" i="6" s="1"/>
  <c r="O188" i="6" a="1"/>
  <c r="O188" i="6" s="1"/>
  <c r="O187" i="6" a="1"/>
  <c r="O187" i="6" s="1"/>
  <c r="O185" i="6" a="1"/>
  <c r="O185" i="6" s="1"/>
  <c r="O179" i="6" a="1"/>
  <c r="O179" i="6" s="1"/>
  <c r="O178" i="6" a="1"/>
  <c r="O178" i="6" s="1"/>
  <c r="O177" i="6" a="1"/>
  <c r="O177" i="6" s="1"/>
  <c r="O176" i="6" a="1"/>
  <c r="O176" i="6" s="1"/>
  <c r="O175" i="6" a="1"/>
  <c r="O175" i="6" s="1"/>
  <c r="O173" i="6" a="1"/>
  <c r="O173" i="6" s="1"/>
  <c r="O167" i="6" a="1"/>
  <c r="O167" i="6" s="1"/>
  <c r="O166" i="6" a="1"/>
  <c r="O166" i="6" s="1"/>
  <c r="O165" i="6" a="1"/>
  <c r="O165" i="6" s="1"/>
  <c r="O164" i="6" a="1"/>
  <c r="O164" i="6" s="1"/>
  <c r="O163" i="6" a="1"/>
  <c r="O163" i="6" s="1"/>
  <c r="O161" i="6" a="1"/>
  <c r="O161" i="6" s="1"/>
  <c r="O155" i="6" a="1"/>
  <c r="O155" i="6" s="1"/>
  <c r="O153" i="6" a="1"/>
  <c r="O153" i="6" s="1"/>
  <c r="O152" i="6" a="1"/>
  <c r="O152" i="6" s="1"/>
  <c r="O137" i="6" a="1"/>
  <c r="O137" i="6" s="1"/>
  <c r="O131" i="6" a="1"/>
  <c r="O131" i="6" s="1"/>
  <c r="O129" i="6" a="1"/>
  <c r="O129" i="6" s="1"/>
  <c r="O128" i="6" a="1"/>
  <c r="O128" i="6" s="1"/>
  <c r="O113" i="6" a="1"/>
  <c r="O113" i="6" s="1"/>
  <c r="O107" i="6" a="1"/>
  <c r="O107" i="6" s="1"/>
  <c r="O105" i="6" a="1"/>
  <c r="O105" i="6" s="1"/>
  <c r="O104" i="6" a="1"/>
  <c r="O104" i="6" s="1"/>
  <c r="O95" i="6" a="1"/>
  <c r="O95" i="6" s="1"/>
  <c r="O89" i="6" a="1"/>
  <c r="O89" i="6" s="1"/>
  <c r="O83" i="6" a="1"/>
  <c r="O83" i="6" s="1"/>
  <c r="O81" i="6" a="1"/>
  <c r="O81" i="6" s="1"/>
  <c r="O80" i="6" a="1"/>
  <c r="O80" i="6" s="1"/>
  <c r="O71" i="6" a="1"/>
  <c r="O71" i="6" s="1"/>
  <c r="O59" i="6" a="1"/>
  <c r="O59" i="6" s="1"/>
  <c r="G11" i="6"/>
  <c r="G10" i="6"/>
  <c r="G9" i="6"/>
  <c r="H7" i="6" s="1"/>
  <c r="A9" i="6"/>
  <c r="G8" i="6"/>
  <c r="N2" i="6"/>
  <c r="M1" i="4"/>
  <c r="A9" i="4"/>
  <c r="A12" i="7" l="1"/>
  <c r="A18" i="7"/>
  <c r="A26" i="7"/>
  <c r="A34" i="7"/>
  <c r="A37" i="7"/>
  <c r="A45" i="7"/>
  <c r="A29" i="7"/>
  <c r="A17" i="7"/>
  <c r="A28" i="7"/>
  <c r="A35" i="7"/>
  <c r="A43" i="7"/>
  <c r="A33" i="7"/>
  <c r="A41" i="7"/>
  <c r="A25" i="7"/>
  <c r="A36" i="7"/>
  <c r="A44" i="7"/>
  <c r="A23" i="7"/>
  <c r="A14" i="7"/>
  <c r="A30" i="7"/>
  <c r="A38" i="7"/>
  <c r="A16" i="7"/>
  <c r="M6" i="6" a="1"/>
  <c r="J6" i="6" a="1"/>
  <c r="J6" i="6" s="1"/>
  <c r="K6" i="6" a="1"/>
  <c r="N7" i="6" s="1"/>
  <c r="D7" i="4" a="1"/>
  <c r="D7" i="4" s="1"/>
  <c r="C7" i="4" a="1"/>
  <c r="C7" i="4" s="1"/>
  <c r="F42" i="5" a="1"/>
  <c r="F42" i="5" s="1"/>
  <c r="F41" i="5" a="1"/>
  <c r="F41" i="5" s="1"/>
  <c r="F40" i="5" a="1"/>
  <c r="F40" i="5" s="1"/>
  <c r="D38" i="5"/>
  <c r="F38" i="5" s="1" a="1"/>
  <c r="F38" i="5" s="1"/>
  <c r="F37" i="5" a="1"/>
  <c r="F37" i="5" s="1"/>
  <c r="H37" i="5" s="1"/>
  <c r="S24" i="5"/>
  <c r="F24" i="5"/>
  <c r="S23" i="5"/>
  <c r="F23" i="5"/>
  <c r="S22" i="5"/>
  <c r="F22" i="5"/>
  <c r="S21" i="5"/>
  <c r="F21" i="5"/>
  <c r="S20" i="5"/>
  <c r="F20" i="5"/>
  <c r="S19" i="5"/>
  <c r="F19" i="5"/>
  <c r="S18" i="5"/>
  <c r="F18" i="5"/>
  <c r="S17" i="5"/>
  <c r="F17" i="5"/>
  <c r="S16" i="5"/>
  <c r="F16" i="5"/>
  <c r="R14" i="5"/>
  <c r="E14" i="5"/>
  <c r="Q10" i="5" a="1"/>
  <c r="Q10" i="5" s="1"/>
  <c r="I5" i="5"/>
  <c r="M4" i="5"/>
  <c r="I4" i="5"/>
  <c r="J22" i="5" s="1"/>
  <c r="N22" i="5" l="1"/>
  <c r="E19" i="7"/>
  <c r="E31" i="7"/>
  <c r="E11" i="7"/>
  <c r="E32" i="7"/>
  <c r="E30" i="7"/>
  <c r="E22" i="7"/>
  <c r="E27" i="7"/>
  <c r="E24" i="7"/>
  <c r="N50" i="6"/>
  <c r="N48" i="6"/>
  <c r="N49" i="6"/>
  <c r="N41" i="6"/>
  <c r="N43" i="6"/>
  <c r="N42" i="6"/>
  <c r="N44" i="6"/>
  <c r="N45" i="6"/>
  <c r="N46" i="6"/>
  <c r="N47" i="6"/>
  <c r="N36" i="6"/>
  <c r="N37" i="6"/>
  <c r="N38" i="6"/>
  <c r="N39" i="6"/>
  <c r="N40" i="6"/>
  <c r="N8" i="6"/>
  <c r="N20" i="6"/>
  <c r="N32" i="6"/>
  <c r="N35" i="6"/>
  <c r="N14" i="6"/>
  <c r="N27" i="6"/>
  <c r="N17" i="6"/>
  <c r="N31" i="6"/>
  <c r="N9" i="6"/>
  <c r="N21" i="6"/>
  <c r="N33" i="6"/>
  <c r="N23" i="6"/>
  <c r="N13" i="6"/>
  <c r="N28" i="6"/>
  <c r="N10" i="6"/>
  <c r="N22" i="6"/>
  <c r="N34" i="6"/>
  <c r="N11" i="6"/>
  <c r="N25" i="6"/>
  <c r="N26" i="6"/>
  <c r="N15" i="6"/>
  <c r="N16" i="6"/>
  <c r="N29" i="6"/>
  <c r="N18" i="6"/>
  <c r="N30" i="6"/>
  <c r="N19" i="6"/>
  <c r="N12" i="6"/>
  <c r="N24" i="6"/>
  <c r="M6" i="6"/>
  <c r="K6" i="6"/>
  <c r="O27" i="5" a="1"/>
  <c r="O27" i="5" s="1"/>
  <c r="L28" i="5" a="1"/>
  <c r="L28" i="5" s="1"/>
  <c r="D27" i="5" a="1"/>
  <c r="D27" i="5" s="1"/>
  <c r="L27" i="5" a="1"/>
  <c r="L27" i="5" s="1"/>
  <c r="N17" i="5"/>
  <c r="N20" i="5"/>
  <c r="N23" i="5"/>
  <c r="G27" i="5" a="1"/>
  <c r="G27" i="5" s="1"/>
  <c r="D28" i="5" a="1"/>
  <c r="D28" i="5" s="1"/>
  <c r="M14" i="5"/>
  <c r="N18" i="5"/>
  <c r="N21" i="5"/>
  <c r="N24" i="5"/>
  <c r="J17" i="5"/>
  <c r="J20" i="5"/>
  <c r="J23" i="5"/>
  <c r="O28" i="5" a="1"/>
  <c r="O28" i="5" s="1"/>
  <c r="I14" i="5"/>
  <c r="J18" i="5"/>
  <c r="J21" i="5"/>
  <c r="J24" i="5"/>
  <c r="G28" i="5" a="1"/>
  <c r="G28" i="5" s="1"/>
  <c r="J16" i="5"/>
  <c r="J19" i="5"/>
  <c r="N16" i="5"/>
  <c r="N19" i="5"/>
  <c r="L6" i="6" l="1" a="1"/>
  <c r="L6" i="6" s="1"/>
  <c r="N28" i="5" a="1"/>
  <c r="N28" i="5" s="1"/>
  <c r="E27" i="5" a="1"/>
  <c r="E27" i="5" s="1"/>
  <c r="M27" i="5" a="1"/>
  <c r="M27" i="5" s="1"/>
  <c r="E28" i="5" a="1"/>
  <c r="E28" i="5" s="1"/>
  <c r="N27" i="5" a="1"/>
  <c r="N27" i="5" s="1"/>
  <c r="F28" i="5" a="1"/>
  <c r="F28" i="5" s="1"/>
  <c r="F27" i="5" a="1"/>
  <c r="F27" i="5" s="1"/>
  <c r="M28" i="5" a="1"/>
  <c r="M28" i="5" s="1"/>
  <c r="G30" i="5" l="1"/>
  <c r="O30" i="5"/>
  <c r="Q28" i="5" l="1"/>
  <c r="Q27" i="5" a="1"/>
  <c r="Q27" i="5" s="1"/>
  <c r="G10" i="4"/>
  <c r="G11" i="4"/>
  <c r="N699" i="4" l="1" a="1"/>
  <c r="N699" i="4" s="1"/>
  <c r="N695" i="4" a="1"/>
  <c r="N695" i="4" s="1"/>
  <c r="N693" i="4" a="1"/>
  <c r="N693" i="4" s="1"/>
  <c r="N691" i="4" a="1"/>
  <c r="N691" i="4" s="1"/>
  <c r="N682" i="4" a="1"/>
  <c r="N682" i="4" s="1"/>
  <c r="N678" i="4" a="1"/>
  <c r="N678" i="4" s="1"/>
  <c r="N677" i="4" a="1"/>
  <c r="N677" i="4" s="1"/>
  <c r="N676" i="4" a="1"/>
  <c r="N676" i="4" s="1"/>
  <c r="N672" i="4" a="1"/>
  <c r="N672" i="4" s="1"/>
  <c r="N671" i="4" a="1"/>
  <c r="N671" i="4" s="1"/>
  <c r="N669" i="4" a="1"/>
  <c r="N669" i="4" s="1"/>
  <c r="N660" i="4" a="1"/>
  <c r="N660" i="4" s="1"/>
  <c r="N659" i="4" a="1"/>
  <c r="N659" i="4" s="1"/>
  <c r="N656" i="4" a="1"/>
  <c r="N656" i="4" s="1"/>
  <c r="N655" i="4" a="1"/>
  <c r="N655" i="4" s="1"/>
  <c r="N647" i="4" a="1"/>
  <c r="N647" i="4" s="1"/>
  <c r="N644" i="4" a="1"/>
  <c r="N644" i="4" s="1"/>
  <c r="N641" i="4" a="1"/>
  <c r="N641" i="4" s="1"/>
  <c r="N638" i="4" a="1"/>
  <c r="N638" i="4" s="1"/>
  <c r="N637" i="4" a="1"/>
  <c r="N637" i="4" s="1"/>
  <c r="N633" i="4" a="1"/>
  <c r="N633" i="4" s="1"/>
  <c r="N632" i="4" a="1"/>
  <c r="N632" i="4" s="1"/>
  <c r="N623" i="4" a="1"/>
  <c r="N623" i="4" s="1"/>
  <c r="N619" i="4" a="1"/>
  <c r="N619" i="4" s="1"/>
  <c r="N616" i="4" a="1"/>
  <c r="N616" i="4" s="1"/>
  <c r="N613" i="4" a="1"/>
  <c r="N613" i="4" s="1"/>
  <c r="N610" i="4" a="1"/>
  <c r="N610" i="4" s="1"/>
  <c r="N608" i="4" a="1"/>
  <c r="N608" i="4" s="1"/>
  <c r="N607" i="4" a="1"/>
  <c r="N607" i="4" s="1"/>
  <c r="N605" i="4" a="1"/>
  <c r="N605" i="4" s="1"/>
  <c r="N602" i="4" a="1"/>
  <c r="N602" i="4" s="1"/>
  <c r="N598" i="4" a="1"/>
  <c r="N598" i="4" s="1"/>
  <c r="N597" i="4" a="1"/>
  <c r="N597" i="4" s="1"/>
  <c r="N595" i="4" a="1"/>
  <c r="N595" i="4" s="1"/>
  <c r="N578" i="4" a="1"/>
  <c r="N578" i="4" s="1"/>
  <c r="N576" i="4" a="1"/>
  <c r="N576" i="4" s="1"/>
  <c r="N574" i="4" a="1"/>
  <c r="N574" i="4" s="1"/>
  <c r="N573" i="4" a="1"/>
  <c r="N573" i="4" s="1"/>
  <c r="N570" i="4" a="1"/>
  <c r="N570" i="4" s="1"/>
  <c r="N569" i="4" a="1"/>
  <c r="N569" i="4" s="1"/>
  <c r="N563" i="4" a="1"/>
  <c r="N563" i="4" s="1"/>
  <c r="N559" i="4" a="1"/>
  <c r="N559" i="4" s="1"/>
  <c r="N558" i="4" a="1"/>
  <c r="N558" i="4" s="1"/>
  <c r="N554" i="4" a="1"/>
  <c r="N554" i="4" s="1"/>
  <c r="N548" i="4" a="1"/>
  <c r="N548" i="4" s="1"/>
  <c r="N547" i="4" a="1"/>
  <c r="N547" i="4" s="1"/>
  <c r="N541" i="4" a="1"/>
  <c r="N541" i="4" s="1"/>
  <c r="N536" i="4" a="1"/>
  <c r="N536" i="4" s="1"/>
  <c r="N533" i="4" a="1"/>
  <c r="N533" i="4" s="1"/>
  <c r="N527" i="4" a="1"/>
  <c r="N527" i="4" s="1"/>
  <c r="N523" i="4" a="1"/>
  <c r="N523" i="4" s="1"/>
  <c r="N522" i="4" a="1"/>
  <c r="N522" i="4" s="1"/>
  <c r="N513" i="4" a="1"/>
  <c r="N513" i="4" s="1"/>
  <c r="N491" i="4" a="1"/>
  <c r="N491" i="4" s="1"/>
  <c r="N487" i="4" a="1"/>
  <c r="N487" i="4" s="1"/>
  <c r="N483" i="4" a="1"/>
  <c r="N483" i="4" s="1"/>
  <c r="N475" i="4" a="1"/>
  <c r="N475" i="4" s="1"/>
  <c r="N470" i="4" a="1"/>
  <c r="N470" i="4" s="1"/>
  <c r="N457" i="4" a="1"/>
  <c r="N457" i="4" s="1"/>
  <c r="N448" i="4" a="1"/>
  <c r="N448" i="4" s="1"/>
  <c r="N441" i="4" a="1"/>
  <c r="N441" i="4" s="1"/>
  <c r="N438" i="4" a="1"/>
  <c r="N438" i="4" s="1"/>
  <c r="N435" i="4" a="1"/>
  <c r="N435" i="4" s="1"/>
  <c r="N434" i="4" a="1"/>
  <c r="N434" i="4" s="1"/>
  <c r="N420" i="4" a="1"/>
  <c r="N420" i="4" s="1"/>
  <c r="N417" i="4" a="1"/>
  <c r="N417" i="4" s="1"/>
  <c r="N413" i="4" a="1"/>
  <c r="N413" i="4" s="1"/>
  <c r="N410" i="4" a="1"/>
  <c r="N410" i="4" s="1"/>
  <c r="N408" i="4" a="1"/>
  <c r="N408" i="4" s="1"/>
  <c r="N403" i="4" a="1"/>
  <c r="N403" i="4" s="1"/>
  <c r="N400" i="4" a="1"/>
  <c r="N400" i="4" s="1"/>
  <c r="N397" i="4" a="1"/>
  <c r="N397" i="4" s="1"/>
  <c r="N396" i="4" a="1"/>
  <c r="N396" i="4" s="1"/>
  <c r="N389" i="4" a="1"/>
  <c r="N389" i="4" s="1"/>
  <c r="N388" i="4" a="1"/>
  <c r="N388" i="4" s="1"/>
  <c r="N387" i="4" a="1"/>
  <c r="N387" i="4" s="1"/>
  <c r="N385" i="4" a="1"/>
  <c r="N385" i="4" s="1"/>
  <c r="N384" i="4" a="1"/>
  <c r="N384" i="4" s="1"/>
  <c r="N379" i="4" a="1"/>
  <c r="N379" i="4" s="1"/>
  <c r="N375" i="4" a="1"/>
  <c r="N375" i="4" s="1"/>
  <c r="N373" i="4" a="1"/>
  <c r="N373" i="4" s="1"/>
  <c r="N372" i="4" a="1"/>
  <c r="N372" i="4" s="1"/>
  <c r="N370" i="4" a="1"/>
  <c r="N370" i="4" s="1"/>
  <c r="N363" i="4" a="1"/>
  <c r="N363" i="4" s="1"/>
  <c r="N359" i="4" a="1"/>
  <c r="N359" i="4" s="1"/>
  <c r="N352" i="4" a="1"/>
  <c r="N352" i="4" s="1"/>
  <c r="N351" i="4" a="1"/>
  <c r="N351" i="4" s="1"/>
  <c r="N349" i="4" a="1"/>
  <c r="N349" i="4" s="1"/>
  <c r="N348" i="4" a="1"/>
  <c r="N348" i="4" s="1"/>
  <c r="N347" i="4" a="1"/>
  <c r="N347" i="4" s="1"/>
  <c r="N343" i="4" a="1"/>
  <c r="N343" i="4" s="1"/>
  <c r="N336" i="4" a="1"/>
  <c r="N336" i="4" s="1"/>
  <c r="N324" i="4" a="1"/>
  <c r="N324" i="4" s="1"/>
  <c r="N315" i="4" a="1"/>
  <c r="N315" i="4" s="1"/>
  <c r="N312" i="4" a="1"/>
  <c r="N312" i="4" s="1"/>
  <c r="N307" i="4" a="1"/>
  <c r="N307" i="4" s="1"/>
  <c r="N302" i="4" a="1"/>
  <c r="N302" i="4" s="1"/>
  <c r="N295" i="4" a="1"/>
  <c r="N295" i="4" s="1"/>
  <c r="N291" i="4" a="1"/>
  <c r="N291" i="4" s="1"/>
  <c r="N290" i="4" a="1"/>
  <c r="N290" i="4" s="1"/>
  <c r="N284" i="4" a="1"/>
  <c r="N284" i="4" s="1"/>
  <c r="G9" i="4"/>
  <c r="G8" i="4"/>
  <c r="G7" i="4"/>
  <c r="H7" i="4"/>
  <c r="N341" i="4" l="1" a="1"/>
  <c r="N341" i="4" s="1"/>
  <c r="N418" i="4" a="1"/>
  <c r="N418" i="4" s="1"/>
  <c r="N488" i="4" a="1"/>
  <c r="N488" i="4" s="1"/>
  <c r="N517" i="4" a="1"/>
  <c r="N517" i="4" s="1"/>
  <c r="N528" i="4" a="1"/>
  <c r="N528" i="4" s="1"/>
  <c r="N534" i="4" a="1"/>
  <c r="N534" i="4" s="1"/>
  <c r="N540" i="4" a="1"/>
  <c r="N540" i="4" s="1"/>
  <c r="N308" i="4" a="1"/>
  <c r="N308" i="4" s="1"/>
  <c r="N320" i="4" a="1"/>
  <c r="N320" i="4" s="1"/>
  <c r="N332" i="4" a="1"/>
  <c r="N332" i="4" s="1"/>
  <c r="N444" i="4" a="1"/>
  <c r="N444" i="4" s="1"/>
  <c r="N450" i="4" a="1"/>
  <c r="N450" i="4" s="1"/>
  <c r="N456" i="4" a="1"/>
  <c r="N456" i="4" s="1"/>
  <c r="N502" i="4" a="1"/>
  <c r="N502" i="4" s="1"/>
  <c r="N645" i="4" a="1"/>
  <c r="N645" i="4" s="1"/>
  <c r="N651" i="4" a="1"/>
  <c r="N651" i="4" s="1"/>
  <c r="N333" i="4" a="1"/>
  <c r="N333" i="4" s="1"/>
  <c r="N543" i="4" a="1"/>
  <c r="N543" i="4" s="1"/>
  <c r="N634" i="4" a="1"/>
  <c r="N634" i="4" s="1"/>
  <c r="N657" i="4" a="1"/>
  <c r="N657" i="4" s="1"/>
  <c r="N286" i="4" a="1"/>
  <c r="N286" i="4" s="1"/>
  <c r="N298" i="4" a="1"/>
  <c r="N298" i="4" s="1"/>
  <c r="N386" i="4" a="1"/>
  <c r="N386" i="4" s="1"/>
  <c r="N549" i="4" a="1"/>
  <c r="N549" i="4" s="1"/>
  <c r="N555" i="4" a="1"/>
  <c r="N555" i="4" s="1"/>
  <c r="N565" i="4" a="1"/>
  <c r="N565" i="4" s="1"/>
  <c r="N571" i="4" a="1"/>
  <c r="N571" i="4" s="1"/>
  <c r="N589" i="4" a="1"/>
  <c r="N589" i="4" s="1"/>
  <c r="N600" i="4" a="1"/>
  <c r="N600" i="4" s="1"/>
  <c r="N640" i="4" a="1"/>
  <c r="N640" i="4" s="1"/>
  <c r="N646" i="4" a="1"/>
  <c r="N646" i="4" s="1"/>
  <c r="N663" i="4" a="1"/>
  <c r="N663" i="4" s="1"/>
  <c r="N674" i="4" a="1"/>
  <c r="N674" i="4" s="1"/>
  <c r="N322" i="4" a="1"/>
  <c r="N322" i="4" s="1"/>
  <c r="N422" i="4" a="1"/>
  <c r="N422" i="4" s="1"/>
  <c r="N428" i="4" a="1"/>
  <c r="N428" i="4" s="1"/>
  <c r="N492" i="4" a="1"/>
  <c r="N492" i="4" s="1"/>
  <c r="N498" i="4" a="1"/>
  <c r="N498" i="4" s="1"/>
  <c r="N544" i="4" a="1"/>
  <c r="N544" i="4" s="1"/>
  <c r="N658" i="4" a="1"/>
  <c r="N658" i="4" s="1"/>
  <c r="N316" i="4" a="1"/>
  <c r="N316" i="4" s="1"/>
  <c r="N402" i="4" a="1"/>
  <c r="N402" i="4" s="1"/>
  <c r="N306" i="4" a="1"/>
  <c r="N306" i="4" s="1"/>
  <c r="N287" i="4" a="1"/>
  <c r="N287" i="4" s="1"/>
  <c r="N292" i="4" a="1"/>
  <c r="N292" i="4" s="1"/>
  <c r="N317" i="4" a="1"/>
  <c r="N317" i="4" s="1"/>
  <c r="N328" i="4" a="1"/>
  <c r="N328" i="4" s="1"/>
  <c r="N338" i="4" a="1"/>
  <c r="N338" i="4" s="1"/>
  <c r="N344" i="4" a="1"/>
  <c r="N344" i="4" s="1"/>
  <c r="N360" i="4" a="1"/>
  <c r="N360" i="4" s="1"/>
  <c r="N383" i="4" a="1"/>
  <c r="N383" i="4" s="1"/>
  <c r="N409" i="4" a="1"/>
  <c r="N409" i="4" s="1"/>
  <c r="N419" i="4" a="1"/>
  <c r="N419" i="4" s="1"/>
  <c r="N425" i="4" a="1"/>
  <c r="N425" i="4" s="1"/>
  <c r="N451" i="4" a="1"/>
  <c r="N451" i="4" s="1"/>
  <c r="N504" i="4" a="1"/>
  <c r="N504" i="4" s="1"/>
  <c r="N535" i="4" a="1"/>
  <c r="N535" i="4" s="1"/>
  <c r="N556" i="4" a="1"/>
  <c r="N556" i="4" s="1"/>
  <c r="N583" i="4" a="1"/>
  <c r="N583" i="4" s="1"/>
  <c r="N615" i="4" a="1"/>
  <c r="N615" i="4" s="1"/>
  <c r="N592" i="4" a="1"/>
  <c r="N592" i="4" s="1"/>
  <c r="N334" i="4" a="1"/>
  <c r="N334" i="4" s="1"/>
  <c r="N345" i="4" a="1"/>
  <c r="N345" i="4" s="1"/>
  <c r="N446" i="4" a="1"/>
  <c r="N446" i="4" s="1"/>
  <c r="N462" i="4" a="1"/>
  <c r="N462" i="4" s="1"/>
  <c r="N505" i="4" a="1"/>
  <c r="N505" i="4" s="1"/>
  <c r="N520" i="4" a="1"/>
  <c r="N520" i="4" s="1"/>
  <c r="N530" i="4" a="1"/>
  <c r="N530" i="4" s="1"/>
  <c r="N584" i="4" a="1"/>
  <c r="N584" i="4" s="1"/>
  <c r="N631" i="4" a="1"/>
  <c r="N631" i="4" s="1"/>
  <c r="N690" i="4" a="1"/>
  <c r="N690" i="4" s="1"/>
  <c r="N398" i="4" a="1"/>
  <c r="N398" i="4" s="1"/>
  <c r="N472" i="4" a="1"/>
  <c r="N472" i="4" s="1"/>
  <c r="N319" i="4" a="1"/>
  <c r="N319" i="4" s="1"/>
  <c r="N432" i="4" a="1"/>
  <c r="N432" i="4" s="1"/>
  <c r="N458" i="4" a="1"/>
  <c r="N458" i="4" s="1"/>
  <c r="N463" i="4" a="1"/>
  <c r="N463" i="4" s="1"/>
  <c r="N469" i="4" a="1"/>
  <c r="N469" i="4" s="1"/>
  <c r="N511" i="4" a="1"/>
  <c r="N511" i="4" s="1"/>
  <c r="N531" i="4" a="1"/>
  <c r="N531" i="4" s="1"/>
  <c r="N369" i="4" a="1"/>
  <c r="N369" i="4" s="1"/>
  <c r="N289" i="4" a="1"/>
  <c r="N289" i="4" s="1"/>
  <c r="N325" i="4" a="1"/>
  <c r="N325" i="4" s="1"/>
  <c r="N330" i="4" a="1"/>
  <c r="N330" i="4" s="1"/>
  <c r="N357" i="4" a="1"/>
  <c r="N357" i="4" s="1"/>
  <c r="N380" i="4" a="1"/>
  <c r="N380" i="4" s="1"/>
  <c r="N401" i="4" a="1"/>
  <c r="N401" i="4" s="1"/>
  <c r="N411" i="4" a="1"/>
  <c r="N411" i="4" s="1"/>
  <c r="N442" i="4" a="1"/>
  <c r="N442" i="4" s="1"/>
  <c r="N501" i="4" a="1"/>
  <c r="N501" i="4" s="1"/>
  <c r="N516" i="4" a="1"/>
  <c r="N516" i="4" s="1"/>
  <c r="N537" i="4" a="1"/>
  <c r="N537" i="4" s="1"/>
  <c r="N553" i="4" a="1"/>
  <c r="N553" i="4" s="1"/>
  <c r="N568" i="4" a="1"/>
  <c r="N568" i="4" s="1"/>
  <c r="N580" i="4" a="1"/>
  <c r="N580" i="4" s="1"/>
  <c r="N606" i="4" a="1"/>
  <c r="N606" i="4" s="1"/>
  <c r="N622" i="4" a="1"/>
  <c r="N622" i="4" s="1"/>
  <c r="N627" i="4" a="1"/>
  <c r="N627" i="4" s="1"/>
  <c r="N643" i="4" a="1"/>
  <c r="N643" i="4" s="1"/>
  <c r="N681" i="4" a="1"/>
  <c r="N681" i="4" s="1"/>
  <c r="N697" i="4" a="1"/>
  <c r="N697" i="4" s="1"/>
  <c r="N603" i="4" a="1"/>
  <c r="N603" i="4" s="1"/>
  <c r="N350" i="4" a="1"/>
  <c r="N350" i="4" s="1"/>
  <c r="N368" i="4" a="1"/>
  <c r="N368" i="4" s="1"/>
  <c r="N414" i="4" a="1"/>
  <c r="N414" i="4" s="1"/>
  <c r="N455" i="4" a="1"/>
  <c r="N455" i="4" s="1"/>
  <c r="N346" i="4" a="1"/>
  <c r="N346" i="4" s="1"/>
  <c r="N664" i="4" a="1"/>
  <c r="N664" i="4" s="1"/>
  <c r="N301" i="4" a="1"/>
  <c r="N301" i="4" s="1"/>
  <c r="N529" i="4" a="1"/>
  <c r="N529" i="4" s="1"/>
  <c r="N581" i="4" a="1"/>
  <c r="N581" i="4" s="1"/>
  <c r="N329" i="4" a="1"/>
  <c r="N329" i="4" s="1"/>
  <c r="N585" i="4" a="1"/>
  <c r="N585" i="4" s="1"/>
  <c r="N620" i="4" a="1"/>
  <c r="N620" i="4" s="1"/>
  <c r="N662" i="4" a="1"/>
  <c r="N662" i="4" s="1"/>
  <c r="N288" i="4" a="1"/>
  <c r="N288" i="4" s="1"/>
  <c r="N567" i="4" a="1"/>
  <c r="N567" i="4" s="1"/>
  <c r="N362" i="4" a="1"/>
  <c r="N362" i="4" s="1"/>
  <c r="N366" i="4" a="1"/>
  <c r="N366" i="4" s="1"/>
  <c r="N421" i="4" a="1"/>
  <c r="N421" i="4" s="1"/>
  <c r="N433" i="4" a="1"/>
  <c r="N433" i="4" s="1"/>
  <c r="N436" i="4" a="1"/>
  <c r="N436" i="4" s="1"/>
  <c r="N599" i="4" a="1"/>
  <c r="N599" i="4" s="1"/>
  <c r="N698" i="4" a="1"/>
  <c r="N698" i="4" s="1"/>
  <c r="N628" i="4" a="1"/>
  <c r="N628" i="4" s="1"/>
  <c r="N639" i="4" a="1"/>
  <c r="N639" i="4" s="1"/>
  <c r="N673" i="4" a="1"/>
  <c r="N673" i="4" s="1"/>
  <c r="N415" i="4" a="1"/>
  <c r="N415" i="4" s="1"/>
  <c r="N688" i="4" a="1"/>
  <c r="N688" i="4" s="1"/>
  <c r="N297" i="4" a="1"/>
  <c r="N297" i="4" s="1"/>
  <c r="N304" i="4" a="1"/>
  <c r="N304" i="4" s="1"/>
  <c r="N353" i="4" a="1"/>
  <c r="N353" i="4" s="1"/>
  <c r="N461" i="4" a="1"/>
  <c r="N461" i="4" s="1"/>
  <c r="N467" i="4" a="1"/>
  <c r="N467" i="4" s="1"/>
  <c r="N481" i="4" a="1"/>
  <c r="N481" i="4" s="1"/>
  <c r="N484" i="4" a="1"/>
  <c r="N484" i="4" s="1"/>
  <c r="N495" i="4" a="1"/>
  <c r="N495" i="4" s="1"/>
  <c r="N591" i="4" a="1"/>
  <c r="N591" i="4" s="1"/>
  <c r="N630" i="4" a="1"/>
  <c r="N630" i="4" s="1"/>
  <c r="N689" i="4" a="1"/>
  <c r="N689" i="4" s="1"/>
  <c r="N478" i="4" a="1"/>
  <c r="N478" i="4" s="1"/>
  <c r="N519" i="4" a="1"/>
  <c r="N519" i="4" s="1"/>
  <c r="N542" i="4" a="1"/>
  <c r="N542" i="4" s="1"/>
  <c r="N588" i="4" a="1"/>
  <c r="N588" i="4" s="1"/>
  <c r="N604" i="4" a="1"/>
  <c r="N604" i="4" s="1"/>
  <c r="N686" i="4" a="1"/>
  <c r="N686" i="4" s="1"/>
  <c r="N354" i="4" a="1"/>
  <c r="N354" i="4" s="1"/>
  <c r="N393" i="4" a="1"/>
  <c r="N393" i="4" s="1"/>
  <c r="N579" i="4" a="1"/>
  <c r="N579" i="4" s="1"/>
  <c r="N635" i="4" a="1"/>
  <c r="N635" i="4" s="1"/>
  <c r="N440" i="4" a="1"/>
  <c r="N440" i="4" s="1"/>
  <c r="N680" i="4" a="1"/>
  <c r="N680" i="4" s="1"/>
  <c r="N310" i="4" a="1"/>
  <c r="N310" i="4" s="1"/>
  <c r="N335" i="4" a="1"/>
  <c r="N335" i="4" s="1"/>
  <c r="N404" i="4" a="1"/>
  <c r="N404" i="4" s="1"/>
  <c r="N503" i="4" a="1"/>
  <c r="N503" i="4" s="1"/>
  <c r="N538" i="4" a="1"/>
  <c r="N538" i="4" s="1"/>
  <c r="N626" i="4" a="1"/>
  <c r="N626" i="4" s="1"/>
  <c r="N326" i="4" a="1"/>
  <c r="N326" i="4" s="1"/>
  <c r="N342" i="4" a="1"/>
  <c r="N342" i="4" s="1"/>
  <c r="N361" i="4" a="1"/>
  <c r="N361" i="4" s="1"/>
  <c r="N364" i="4" a="1"/>
  <c r="N364" i="4" s="1"/>
  <c r="N466" i="4" a="1"/>
  <c r="N466" i="4" s="1"/>
  <c r="N479" i="4" a="1"/>
  <c r="N479" i="4" s="1"/>
  <c r="N493" i="4" a="1"/>
  <c r="N493" i="4" s="1"/>
  <c r="N496" i="4" a="1"/>
  <c r="N496" i="4" s="1"/>
  <c r="N509" i="4" a="1"/>
  <c r="N509" i="4" s="1"/>
  <c r="N525" i="4" a="1"/>
  <c r="N525" i="4" s="1"/>
  <c r="N561" i="4" a="1"/>
  <c r="N561" i="4" s="1"/>
  <c r="N564" i="4" a="1"/>
  <c r="N564" i="4" s="1"/>
  <c r="N601" i="4" a="1"/>
  <c r="N601" i="4" s="1"/>
  <c r="N617" i="4" a="1"/>
  <c r="N617" i="4" s="1"/>
  <c r="N661" i="4" a="1"/>
  <c r="N661" i="4" s="1"/>
  <c r="N667" i="4" a="1"/>
  <c r="N667" i="4" s="1"/>
  <c r="N684" i="4" a="1"/>
  <c r="N684" i="4" s="1"/>
  <c r="N390" i="4" a="1"/>
  <c r="N390" i="4" s="1"/>
  <c r="N692" i="4" a="1"/>
  <c r="N692" i="4" s="1"/>
  <c r="N331" i="4" a="1"/>
  <c r="N331" i="4" s="1"/>
  <c r="N339" i="4" a="1"/>
  <c r="N339" i="4" s="1"/>
  <c r="N365" i="4" a="1"/>
  <c r="N365" i="4" s="1"/>
  <c r="N378" i="4" a="1"/>
  <c r="N378" i="4" s="1"/>
  <c r="N381" i="4" a="1"/>
  <c r="N381" i="4" s="1"/>
  <c r="N395" i="4" a="1"/>
  <c r="N395" i="4" s="1"/>
  <c r="N490" i="4" a="1"/>
  <c r="N490" i="4" s="1"/>
  <c r="N532" i="4" a="1"/>
  <c r="N532" i="4" s="1"/>
  <c r="N551" i="4" a="1"/>
  <c r="N551" i="4" s="1"/>
  <c r="N636" i="4" a="1"/>
  <c r="N636" i="4" s="1"/>
  <c r="N668" i="4" a="1"/>
  <c r="N668" i="4" s="1"/>
  <c r="N305" i="4" a="1"/>
  <c r="N305" i="4" s="1"/>
  <c r="N460" i="4" a="1"/>
  <c r="N460" i="4" s="1"/>
  <c r="N296" i="4" a="1"/>
  <c r="N296" i="4" s="1"/>
  <c r="N299" i="4" a="1"/>
  <c r="N299" i="4" s="1"/>
  <c r="N321" i="4" a="1"/>
  <c r="N321" i="4" s="1"/>
  <c r="N340" i="4" a="1"/>
  <c r="N340" i="4" s="1"/>
  <c r="N358" i="4" a="1"/>
  <c r="N358" i="4" s="1"/>
  <c r="N367" i="4" a="1"/>
  <c r="N367" i="4" s="1"/>
  <c r="N407" i="4" a="1"/>
  <c r="N407" i="4" s="1"/>
  <c r="N423" i="4" a="1"/>
  <c r="N423" i="4" s="1"/>
  <c r="N439" i="4" a="1"/>
  <c r="N439" i="4" s="1"/>
  <c r="N445" i="4" a="1"/>
  <c r="N445" i="4" s="1"/>
  <c r="N476" i="4" a="1"/>
  <c r="N476" i="4" s="1"/>
  <c r="N482" i="4" a="1"/>
  <c r="N482" i="4" s="1"/>
  <c r="N355" i="4" a="1"/>
  <c r="N355" i="4" s="1"/>
  <c r="N327" i="4" a="1"/>
  <c r="N327" i="4" s="1"/>
  <c r="N374" i="4" a="1"/>
  <c r="N374" i="4" s="1"/>
  <c r="N399" i="4" a="1"/>
  <c r="N399" i="4" s="1"/>
  <c r="N464" i="4" a="1"/>
  <c r="N464" i="4" s="1"/>
  <c r="N518" i="4" a="1"/>
  <c r="N518" i="4" s="1"/>
  <c r="N560" i="4" a="1"/>
  <c r="N560" i="4" s="1"/>
  <c r="N566" i="4" a="1"/>
  <c r="N566" i="4" s="1"/>
  <c r="N572" i="4" a="1"/>
  <c r="N572" i="4" s="1"/>
  <c r="N590" i="4" a="1"/>
  <c r="N590" i="4" s="1"/>
  <c r="N675" i="4" a="1"/>
  <c r="N675" i="4" s="1"/>
  <c r="N285" i="4" a="1"/>
  <c r="N285" i="4" s="1"/>
  <c r="N303" i="4" a="1"/>
  <c r="N303" i="4" s="1"/>
  <c r="N309" i="4" a="1"/>
  <c r="N309" i="4" s="1"/>
  <c r="N382" i="4" a="1"/>
  <c r="N382" i="4" s="1"/>
  <c r="N391" i="4" a="1"/>
  <c r="N391" i="4" s="1"/>
  <c r="N459" i="4" a="1"/>
  <c r="N459" i="4" s="1"/>
  <c r="N489" i="4" a="1"/>
  <c r="N489" i="4" s="1"/>
  <c r="N507" i="4" a="1"/>
  <c r="N507" i="4" s="1"/>
  <c r="N524" i="4" a="1"/>
  <c r="N524" i="4" s="1"/>
  <c r="N545" i="4" a="1"/>
  <c r="N545" i="4" s="1"/>
  <c r="N557" i="4" a="1"/>
  <c r="N557" i="4" s="1"/>
  <c r="N609" i="4" a="1"/>
  <c r="N609" i="4" s="1"/>
  <c r="N670" i="4" a="1"/>
  <c r="N670" i="4" s="1"/>
  <c r="N679" i="4" a="1"/>
  <c r="N679" i="4" s="1"/>
  <c r="N685" i="4" a="1"/>
  <c r="N685" i="4" s="1"/>
  <c r="N515" i="4" a="1"/>
  <c r="N515" i="4" s="1"/>
  <c r="N596" i="4" a="1"/>
  <c r="N596" i="4" s="1"/>
  <c r="N416" i="4" a="1"/>
  <c r="N416" i="4" s="1"/>
  <c r="N499" i="4" a="1"/>
  <c r="N499" i="4" s="1"/>
  <c r="N293" i="4" a="1"/>
  <c r="N293" i="4" s="1"/>
  <c r="N314" i="4" a="1"/>
  <c r="N314" i="4" s="1"/>
  <c r="N323" i="4" a="1"/>
  <c r="N323" i="4" s="1"/>
  <c r="N376" i="4" a="1"/>
  <c r="N376" i="4" s="1"/>
  <c r="N337" i="4" a="1"/>
  <c r="N337" i="4" s="1"/>
  <c r="N405" i="4" a="1"/>
  <c r="N405" i="4" s="1"/>
  <c r="N452" i="4" a="1"/>
  <c r="N452" i="4" s="1"/>
  <c r="N497" i="4" a="1"/>
  <c r="N497" i="4" s="1"/>
  <c r="N614" i="4" a="1"/>
  <c r="N614" i="4" s="1"/>
  <c r="N625" i="4" a="1"/>
  <c r="N625" i="4" s="1"/>
  <c r="N653" i="4" a="1"/>
  <c r="N653" i="4" s="1"/>
  <c r="N443" i="4" a="1"/>
  <c r="N443" i="4" s="1"/>
  <c r="N318" i="4" a="1"/>
  <c r="N318" i="4" s="1"/>
  <c r="N431" i="4" a="1"/>
  <c r="N431" i="4" s="1"/>
  <c r="N485" i="4" a="1"/>
  <c r="N485" i="4" s="1"/>
  <c r="N454" i="4" a="1"/>
  <c r="N454" i="4" s="1"/>
  <c r="N650" i="4" a="1"/>
  <c r="N650" i="4" s="1"/>
  <c r="N406" i="4" a="1"/>
  <c r="N406" i="4" s="1"/>
  <c r="N311" i="4" a="1"/>
  <c r="N311" i="4" s="1"/>
  <c r="N474" i="4" a="1"/>
  <c r="N474" i="4" s="1"/>
  <c r="N512" i="4" a="1"/>
  <c r="N512" i="4" s="1"/>
  <c r="N550" i="4" a="1"/>
  <c r="N550" i="4" s="1"/>
  <c r="N465" i="4" a="1"/>
  <c r="N465" i="4" s="1"/>
  <c r="N300" i="4" a="1"/>
  <c r="N300" i="4" s="1"/>
  <c r="N412" i="4" a="1"/>
  <c r="N412" i="4" s="1"/>
  <c r="N426" i="4" a="1"/>
  <c r="N426" i="4" s="1"/>
  <c r="N437" i="4" a="1"/>
  <c r="N437" i="4" s="1"/>
  <c r="N477" i="4" a="1"/>
  <c r="N477" i="4" s="1"/>
  <c r="N582" i="4" a="1"/>
  <c r="N582" i="4" s="1"/>
  <c r="N587" i="4" a="1"/>
  <c r="N587" i="4" s="1"/>
  <c r="N612" i="4" a="1"/>
  <c r="N612" i="4" s="1"/>
  <c r="N648" i="4" a="1"/>
  <c r="N648" i="4" s="1"/>
  <c r="N694" i="4" a="1"/>
  <c r="N694" i="4" s="1"/>
  <c r="N392" i="4" a="1"/>
  <c r="N392" i="4" s="1"/>
  <c r="N394" i="4" a="1"/>
  <c r="N394" i="4" s="1"/>
  <c r="N427" i="4" a="1"/>
  <c r="N427" i="4" s="1"/>
  <c r="N447" i="4" a="1"/>
  <c r="N447" i="4" s="1"/>
  <c r="N473" i="4" a="1"/>
  <c r="N473" i="4" s="1"/>
  <c r="N313" i="4" a="1"/>
  <c r="N313" i="4" s="1"/>
  <c r="N356" i="4" a="1"/>
  <c r="N356" i="4" s="1"/>
  <c r="N371" i="4" a="1"/>
  <c r="N371" i="4" s="1"/>
  <c r="N424" i="4" a="1"/>
  <c r="N424" i="4" s="1"/>
  <c r="N429" i="4" a="1"/>
  <c r="N429" i="4" s="1"/>
  <c r="N468" i="4" a="1"/>
  <c r="N468" i="4" s="1"/>
  <c r="N506" i="4" a="1"/>
  <c r="N506" i="4" s="1"/>
  <c r="N514" i="4" a="1"/>
  <c r="N514" i="4" s="1"/>
  <c r="N526" i="4" a="1"/>
  <c r="N526" i="4" s="1"/>
  <c r="N546" i="4" a="1"/>
  <c r="N546" i="4" s="1"/>
  <c r="N562" i="4" a="1"/>
  <c r="N562" i="4" s="1"/>
  <c r="N577" i="4" a="1"/>
  <c r="N577" i="4" s="1"/>
  <c r="N618" i="4" a="1"/>
  <c r="N618" i="4" s="1"/>
  <c r="N666" i="4" a="1"/>
  <c r="N666" i="4" s="1"/>
  <c r="N687" i="4" a="1"/>
  <c r="N687" i="4" s="1"/>
  <c r="N294" i="4" a="1"/>
  <c r="N294" i="4" s="1"/>
  <c r="N621" i="4" a="1"/>
  <c r="N621" i="4" s="1"/>
  <c r="N377" i="4" a="1"/>
  <c r="N377" i="4" s="1"/>
  <c r="N471" i="4" a="1"/>
  <c r="N471" i="4" s="1"/>
  <c r="N500" i="4" a="1"/>
  <c r="N500" i="4" s="1"/>
  <c r="N649" i="4" a="1"/>
  <c r="N649" i="4" s="1"/>
  <c r="N453" i="4" a="1"/>
  <c r="N453" i="4" s="1"/>
  <c r="N480" i="4" a="1"/>
  <c r="N480" i="4" s="1"/>
  <c r="N486" i="4" a="1"/>
  <c r="N486" i="4" s="1"/>
  <c r="N510" i="4" a="1"/>
  <c r="N510" i="4" s="1"/>
  <c r="N575" i="4" a="1"/>
  <c r="N575" i="4" s="1"/>
  <c r="N594" i="4" a="1"/>
  <c r="N594" i="4" s="1"/>
  <c r="N642" i="4" a="1"/>
  <c r="N642" i="4" s="1"/>
  <c r="N654" i="4" a="1"/>
  <c r="N654" i="4" s="1"/>
  <c r="N430" i="4" a="1"/>
  <c r="N430" i="4" s="1"/>
  <c r="N508" i="4" a="1"/>
  <c r="N508" i="4" s="1"/>
  <c r="N652" i="4" a="1"/>
  <c r="N652" i="4" s="1"/>
  <c r="N449" i="4" a="1"/>
  <c r="N449" i="4" s="1"/>
  <c r="N494" i="4" a="1"/>
  <c r="N494" i="4" s="1"/>
  <c r="N586" i="4" a="1"/>
  <c r="N586" i="4" s="1"/>
  <c r="N629" i="4" a="1"/>
  <c r="N629" i="4" s="1"/>
  <c r="N521" i="4" a="1"/>
  <c r="N521" i="4" s="1"/>
  <c r="N539" i="4" a="1"/>
  <c r="N539" i="4" s="1"/>
  <c r="N552" i="4" a="1"/>
  <c r="N552" i="4" s="1"/>
  <c r="N593" i="4" a="1"/>
  <c r="N593" i="4" s="1"/>
  <c r="N611" i="4" a="1"/>
  <c r="N611" i="4" s="1"/>
  <c r="N624" i="4" a="1"/>
  <c r="N624" i="4" s="1"/>
  <c r="N665" i="4" a="1"/>
  <c r="N665" i="4" s="1"/>
  <c r="N683" i="4" a="1"/>
  <c r="N683" i="4" s="1"/>
  <c r="N696" i="4" a="1"/>
  <c r="N696" i="4" s="1"/>
  <c r="A9" i="2" l="1"/>
  <c r="A7" i="2"/>
  <c r="A10" i="2"/>
  <c r="H9" i="2"/>
  <c r="K9" i="2" s="1" a="1"/>
  <c r="K9" i="2" s="1"/>
  <c r="H17" i="2" l="1"/>
  <c r="K17" i="2" s="1" a="1"/>
  <c r="K17" i="2" s="1"/>
  <c r="H7" i="2"/>
  <c r="H11" i="2"/>
  <c r="K11" i="2" s="1" a="1"/>
  <c r="K11" i="2" s="1"/>
  <c r="H10" i="2"/>
  <c r="K10" i="2" s="1" a="1"/>
  <c r="K10" i="2" s="1"/>
  <c r="H18" i="2"/>
  <c r="K18" i="2" s="1" a="1"/>
  <c r="K18" i="2" s="1"/>
  <c r="K7" i="2" l="1" a="1"/>
  <c r="K7" i="2" s="1"/>
  <c r="A6" i="1" l="1" a="1"/>
  <c r="K6" i="4" a="1"/>
  <c r="K6" i="4" s="1"/>
  <c r="J6" i="4" a="1"/>
  <c r="J6" i="4" s="1"/>
  <c r="N270" i="4" a="1"/>
  <c r="N270" i="4" s="1"/>
  <c r="N279" i="4" a="1"/>
  <c r="N279" i="4" s="1"/>
  <c r="N278" i="4" a="1"/>
  <c r="N278" i="4" s="1"/>
  <c r="N272" i="4" a="1"/>
  <c r="N272" i="4" s="1"/>
  <c r="N267" i="4" a="1"/>
  <c r="N267" i="4" s="1"/>
  <c r="N275" i="4" a="1"/>
  <c r="N275" i="4" s="1"/>
  <c r="N276" i="4" a="1"/>
  <c r="N276" i="4" s="1"/>
  <c r="N273" i="4" a="1"/>
  <c r="N273" i="4" s="1"/>
  <c r="N281" i="4" a="1"/>
  <c r="N281" i="4" s="1"/>
  <c r="N269" i="4" a="1"/>
  <c r="N269" i="4" s="1"/>
  <c r="N274" i="4" a="1"/>
  <c r="N274" i="4" s="1"/>
  <c r="N277" i="4" a="1"/>
  <c r="N277" i="4" s="1"/>
  <c r="N283" i="4" a="1"/>
  <c r="N283" i="4" s="1"/>
  <c r="N282" i="4" a="1"/>
  <c r="N282" i="4" s="1"/>
  <c r="N268" i="4" a="1"/>
  <c r="N268" i="4" s="1"/>
  <c r="N271" i="4" a="1"/>
  <c r="N271" i="4" s="1"/>
  <c r="N280" i="4" a="1"/>
  <c r="N280" i="4" s="1"/>
  <c r="A6" i="1" l="1"/>
  <c r="A19" i="2"/>
  <c r="A31" i="2"/>
  <c r="A43" i="2"/>
  <c r="A55" i="2"/>
  <c r="A67" i="2"/>
  <c r="A79" i="2"/>
  <c r="A91" i="2"/>
  <c r="A103" i="2"/>
  <c r="A115" i="2"/>
  <c r="A127" i="2"/>
  <c r="A139" i="2"/>
  <c r="A151" i="2"/>
  <c r="A163" i="2"/>
  <c r="A187" i="2"/>
  <c r="A199" i="2"/>
  <c r="A211" i="2"/>
  <c r="A223" i="2"/>
  <c r="A235" i="2"/>
  <c r="A247" i="2"/>
  <c r="A259" i="2"/>
  <c r="A20" i="2"/>
  <c r="A32" i="2"/>
  <c r="A44" i="2"/>
  <c r="A56" i="2"/>
  <c r="A68" i="2"/>
  <c r="A80" i="2"/>
  <c r="A92" i="2"/>
  <c r="A104" i="2"/>
  <c r="A116" i="2"/>
  <c r="A128" i="2"/>
  <c r="A140" i="2"/>
  <c r="A152" i="2"/>
  <c r="A164" i="2"/>
  <c r="A188" i="2"/>
  <c r="A200" i="2"/>
  <c r="A212" i="2"/>
  <c r="A224" i="2"/>
  <c r="A236" i="2"/>
  <c r="A248" i="2"/>
  <c r="A260" i="2"/>
  <c r="A21" i="2"/>
  <c r="A33" i="2"/>
  <c r="A45" i="2"/>
  <c r="A57" i="2"/>
  <c r="A69" i="2"/>
  <c r="A81" i="2"/>
  <c r="A93" i="2"/>
  <c r="A105" i="2"/>
  <c r="A117" i="2"/>
  <c r="A129" i="2"/>
  <c r="A141" i="2"/>
  <c r="A153" i="2"/>
  <c r="A165" i="2"/>
  <c r="A189" i="2"/>
  <c r="A201" i="2"/>
  <c r="A213" i="2"/>
  <c r="A225" i="2"/>
  <c r="A237" i="2"/>
  <c r="A249" i="2"/>
  <c r="A261" i="2"/>
  <c r="A18" i="2"/>
  <c r="A114" i="2"/>
  <c r="A186" i="2"/>
  <c r="A246" i="2"/>
  <c r="A22" i="2"/>
  <c r="A34" i="2"/>
  <c r="A46" i="2"/>
  <c r="A58" i="2"/>
  <c r="A70" i="2"/>
  <c r="A82" i="2"/>
  <c r="A94" i="2"/>
  <c r="A106" i="2"/>
  <c r="A118" i="2"/>
  <c r="A130" i="2"/>
  <c r="A142" i="2"/>
  <c r="A154" i="2"/>
  <c r="A166" i="2"/>
  <c r="A178" i="2"/>
  <c r="A190" i="2"/>
  <c r="A202" i="2"/>
  <c r="A214" i="2"/>
  <c r="A226" i="2"/>
  <c r="A238" i="2"/>
  <c r="A250" i="2"/>
  <c r="A262" i="2"/>
  <c r="A233" i="2"/>
  <c r="A30" i="2"/>
  <c r="A78" i="2"/>
  <c r="A138" i="2"/>
  <c r="A198" i="2"/>
  <c r="A258" i="2"/>
  <c r="A11" i="2"/>
  <c r="A23" i="2"/>
  <c r="A35" i="2"/>
  <c r="A47" i="2"/>
  <c r="A59" i="2"/>
  <c r="A71" i="2"/>
  <c r="A83" i="2"/>
  <c r="A95" i="2"/>
  <c r="A107" i="2"/>
  <c r="A119" i="2"/>
  <c r="A131" i="2"/>
  <c r="A143" i="2"/>
  <c r="A155" i="2"/>
  <c r="A167" i="2"/>
  <c r="A179" i="2"/>
  <c r="A191" i="2"/>
  <c r="A203" i="2"/>
  <c r="A215" i="2"/>
  <c r="A227" i="2"/>
  <c r="A239" i="2"/>
  <c r="A251" i="2"/>
  <c r="A263" i="2"/>
  <c r="A221" i="2"/>
  <c r="A42" i="2"/>
  <c r="A126" i="2"/>
  <c r="A222" i="2"/>
  <c r="A12" i="2"/>
  <c r="A24" i="2"/>
  <c r="A36" i="2"/>
  <c r="A48" i="2"/>
  <c r="A60" i="2"/>
  <c r="A72" i="2"/>
  <c r="A84" i="2"/>
  <c r="A96" i="2"/>
  <c r="A108" i="2"/>
  <c r="A120" i="2"/>
  <c r="A132" i="2"/>
  <c r="A144" i="2"/>
  <c r="A156" i="2"/>
  <c r="A168" i="2"/>
  <c r="A180" i="2"/>
  <c r="A192" i="2"/>
  <c r="A204" i="2"/>
  <c r="A216" i="2"/>
  <c r="A228" i="2"/>
  <c r="A240" i="2"/>
  <c r="A252" i="2"/>
  <c r="A264" i="2"/>
  <c r="A25" i="2"/>
  <c r="A37" i="2"/>
  <c r="A49" i="2"/>
  <c r="A61" i="2"/>
  <c r="A73" i="2"/>
  <c r="A85" i="2"/>
  <c r="A97" i="2"/>
  <c r="A109" i="2"/>
  <c r="A121" i="2"/>
  <c r="A133" i="2"/>
  <c r="A145" i="2"/>
  <c r="A157" i="2"/>
  <c r="A169" i="2"/>
  <c r="A181" i="2"/>
  <c r="A193" i="2"/>
  <c r="A205" i="2"/>
  <c r="A217" i="2"/>
  <c r="A229" i="2"/>
  <c r="A241" i="2"/>
  <c r="A253" i="2"/>
  <c r="A265" i="2"/>
  <c r="A171" i="2"/>
  <c r="A195" i="2"/>
  <c r="A219" i="2"/>
  <c r="A255" i="2"/>
  <c r="A28" i="2"/>
  <c r="A88" i="2"/>
  <c r="A124" i="2"/>
  <c r="A148" i="2"/>
  <c r="A160" i="2"/>
  <c r="A184" i="2"/>
  <c r="A220" i="2"/>
  <c r="A244" i="2"/>
  <c r="A29" i="2"/>
  <c r="A53" i="2"/>
  <c r="A77" i="2"/>
  <c r="A101" i="2"/>
  <c r="A125" i="2"/>
  <c r="A149" i="2"/>
  <c r="A173" i="2"/>
  <c r="A197" i="2"/>
  <c r="A245" i="2"/>
  <c r="A54" i="2"/>
  <c r="A90" i="2"/>
  <c r="A162" i="2"/>
  <c r="A234" i="2"/>
  <c r="A14" i="2"/>
  <c r="A26" i="2"/>
  <c r="A38" i="2"/>
  <c r="A50" i="2"/>
  <c r="A62" i="2"/>
  <c r="A74" i="2"/>
  <c r="A86" i="2"/>
  <c r="A98" i="2"/>
  <c r="A110" i="2"/>
  <c r="A122" i="2"/>
  <c r="A134" i="2"/>
  <c r="A146" i="2"/>
  <c r="A158" i="2"/>
  <c r="A170" i="2"/>
  <c r="A182" i="2"/>
  <c r="A194" i="2"/>
  <c r="A206" i="2"/>
  <c r="A218" i="2"/>
  <c r="A230" i="2"/>
  <c r="A242" i="2"/>
  <c r="A254" i="2"/>
  <c r="A266" i="2"/>
  <c r="A15" i="2"/>
  <c r="A27" i="2"/>
  <c r="A39" i="2"/>
  <c r="A51" i="2"/>
  <c r="A63" i="2"/>
  <c r="A75" i="2"/>
  <c r="A87" i="2"/>
  <c r="A99" i="2"/>
  <c r="A111" i="2"/>
  <c r="A123" i="2"/>
  <c r="A135" i="2"/>
  <c r="A147" i="2"/>
  <c r="A159" i="2"/>
  <c r="A183" i="2"/>
  <c r="A207" i="2"/>
  <c r="A231" i="2"/>
  <c r="A243" i="2"/>
  <c r="A16" i="2"/>
  <c r="A40" i="2"/>
  <c r="A52" i="2"/>
  <c r="A64" i="2"/>
  <c r="A76" i="2"/>
  <c r="A100" i="2"/>
  <c r="A112" i="2"/>
  <c r="A136" i="2"/>
  <c r="A172" i="2"/>
  <c r="A196" i="2"/>
  <c r="A208" i="2"/>
  <c r="A232" i="2"/>
  <c r="A256" i="2"/>
  <c r="A17" i="2"/>
  <c r="A41" i="2"/>
  <c r="A65" i="2"/>
  <c r="A89" i="2"/>
  <c r="A113" i="2"/>
  <c r="A137" i="2"/>
  <c r="A161" i="2"/>
  <c r="A185" i="2"/>
  <c r="A209" i="2"/>
  <c r="A257" i="2"/>
  <c r="A66" i="2"/>
  <c r="A102" i="2"/>
  <c r="A150" i="2"/>
  <c r="A210" i="2"/>
  <c r="A174" i="2"/>
  <c r="N3" i="6"/>
  <c r="A176" i="2" l="1"/>
  <c r="A176" i="7"/>
  <c r="A13" i="2"/>
  <c r="L6" i="4" a="1"/>
  <c r="A175" i="7"/>
  <c r="A175" i="2"/>
  <c r="A177" i="7"/>
  <c r="A177" i="2"/>
  <c r="O5" i="6" a="1"/>
  <c r="O5" i="6" s="1"/>
  <c r="O6" i="6" a="1"/>
  <c r="M20" i="4" l="1"/>
  <c r="N245" i="4" a="1"/>
  <c r="N245" i="4" s="1"/>
  <c r="N151" i="4" a="1"/>
  <c r="N151" i="4" s="1"/>
  <c r="N129" i="4" a="1"/>
  <c r="N129" i="4" s="1"/>
  <c r="N166" i="4" a="1"/>
  <c r="N166" i="4" s="1"/>
  <c r="N130" i="4" a="1"/>
  <c r="N130" i="4" s="1"/>
  <c r="N260" i="4" a="1"/>
  <c r="N260" i="4" s="1"/>
  <c r="N49" i="4" a="1"/>
  <c r="N49" i="4" s="1"/>
  <c r="N234" i="4" a="1"/>
  <c r="N234" i="4" s="1"/>
  <c r="N228" i="4" a="1"/>
  <c r="N228" i="4" s="1"/>
  <c r="N59" i="4" a="1"/>
  <c r="N59" i="4" s="1"/>
  <c r="N113" i="4" a="1"/>
  <c r="N113" i="4" s="1"/>
  <c r="N160" i="4" a="1"/>
  <c r="N160" i="4" s="1"/>
  <c r="N257" i="4" a="1"/>
  <c r="N257" i="4" s="1"/>
  <c r="N175" i="4" a="1"/>
  <c r="N175" i="4" s="1"/>
  <c r="N212" i="4" a="1"/>
  <c r="N212" i="4" s="1"/>
  <c r="N168" i="4" a="1"/>
  <c r="N168" i="4" s="1"/>
  <c r="N139" i="4" a="1"/>
  <c r="N139" i="4" s="1"/>
  <c r="N155" i="4" a="1"/>
  <c r="N155" i="4" s="1"/>
  <c r="N31" i="4" a="1"/>
  <c r="N31" i="4" s="1"/>
  <c r="M11" i="4"/>
  <c r="M7" i="4"/>
  <c r="N82" i="4" a="1"/>
  <c r="N82" i="4" s="1"/>
  <c r="N56" i="4" a="1"/>
  <c r="N56" i="4" s="1"/>
  <c r="N39" i="4" a="1"/>
  <c r="N39" i="4" s="1"/>
  <c r="N198" i="4" a="1"/>
  <c r="N198" i="4" s="1"/>
  <c r="N240" i="4" a="1"/>
  <c r="N240" i="4" s="1"/>
  <c r="N220" i="4" a="1"/>
  <c r="N220" i="4" s="1"/>
  <c r="M13" i="4"/>
  <c r="N72" i="4" a="1"/>
  <c r="N72" i="4" s="1"/>
  <c r="N204" i="4" a="1"/>
  <c r="N204" i="4" s="1"/>
  <c r="N92" i="4" a="1"/>
  <c r="N92" i="4" s="1"/>
  <c r="N111" i="4" a="1"/>
  <c r="N111" i="4" s="1"/>
  <c r="N262" i="4" a="1"/>
  <c r="N262" i="4" s="1"/>
  <c r="N61" i="4" a="1"/>
  <c r="N61" i="4" s="1"/>
  <c r="N229" i="4" a="1"/>
  <c r="N229" i="4" s="1"/>
  <c r="N98" i="4" a="1"/>
  <c r="N98" i="4" s="1"/>
  <c r="N179" i="4" a="1"/>
  <c r="N179" i="4" s="1"/>
  <c r="N66" i="4" a="1"/>
  <c r="N66" i="4" s="1"/>
  <c r="N190" i="4" a="1"/>
  <c r="N190" i="4" s="1"/>
  <c r="N186" i="4" a="1"/>
  <c r="N186" i="4" s="1"/>
  <c r="M10" i="4"/>
  <c r="N84" i="4" a="1"/>
  <c r="N84" i="4" s="1"/>
  <c r="N42" i="4" a="1"/>
  <c r="N42" i="4" s="1"/>
  <c r="N210" i="4" a="1"/>
  <c r="N210" i="4" s="1"/>
  <c r="N172" i="4" a="1"/>
  <c r="N172" i="4" s="1"/>
  <c r="N150" i="4" a="1"/>
  <c r="N150" i="4" s="1"/>
  <c r="N136" i="4" a="1"/>
  <c r="N136" i="4" s="1"/>
  <c r="N231" i="4" a="1"/>
  <c r="N231" i="4" s="1"/>
  <c r="N189" i="4" a="1"/>
  <c r="N189" i="4" s="1"/>
  <c r="N85" i="4" a="1"/>
  <c r="N85" i="4" s="1"/>
  <c r="N36" i="4" a="1"/>
  <c r="N36" i="4" s="1"/>
  <c r="N173" i="4" a="1"/>
  <c r="N173" i="4" s="1"/>
  <c r="N112" i="4" a="1"/>
  <c r="N112" i="4" s="1"/>
  <c r="N58" i="4" a="1"/>
  <c r="N58" i="4" s="1"/>
  <c r="N191" i="4" a="1"/>
  <c r="N191" i="4" s="1"/>
  <c r="N108" i="4" a="1"/>
  <c r="N108" i="4" s="1"/>
  <c r="N243" i="4" a="1"/>
  <c r="N243" i="4" s="1"/>
  <c r="M26" i="4"/>
  <c r="N26" i="4" s="1" a="1"/>
  <c r="N26" i="4" s="1"/>
  <c r="N259" i="4" a="1"/>
  <c r="N259" i="4" s="1"/>
  <c r="N256" i="4" a="1"/>
  <c r="N256" i="4" s="1"/>
  <c r="N90" i="4" a="1"/>
  <c r="N90" i="4" s="1"/>
  <c r="N65" i="4" a="1"/>
  <c r="N65" i="4" s="1"/>
  <c r="L6" i="4"/>
  <c r="N265" i="4" a="1"/>
  <c r="N265" i="4" s="1"/>
  <c r="N258" i="4" a="1"/>
  <c r="N258" i="4" s="1"/>
  <c r="N161" i="4" a="1"/>
  <c r="N161" i="4" s="1"/>
  <c r="N35" i="4" a="1"/>
  <c r="N35" i="4" s="1"/>
  <c r="N249" i="4" a="1"/>
  <c r="N249" i="4" s="1"/>
  <c r="N196" i="4" a="1"/>
  <c r="N196" i="4" s="1"/>
  <c r="N208" i="4" a="1"/>
  <c r="N208" i="4" s="1"/>
  <c r="N125" i="4" a="1"/>
  <c r="N125" i="4" s="1"/>
  <c r="N101" i="4" a="1"/>
  <c r="N101" i="4" s="1"/>
  <c r="N93" i="4" a="1"/>
  <c r="N93" i="4" s="1"/>
  <c r="N105" i="4" a="1"/>
  <c r="N105" i="4" s="1"/>
  <c r="N158" i="4" a="1"/>
  <c r="N158" i="4" s="1"/>
  <c r="N110" i="4" a="1"/>
  <c r="N110" i="4" s="1"/>
  <c r="N71" i="4" a="1"/>
  <c r="N71" i="4" s="1"/>
  <c r="N118" i="4" a="1"/>
  <c r="N118" i="4" s="1"/>
  <c r="N170" i="4" a="1"/>
  <c r="N170" i="4" s="1"/>
  <c r="N44" i="4" a="1"/>
  <c r="N44" i="4" s="1"/>
  <c r="N227" i="4" a="1"/>
  <c r="N227" i="4" s="1"/>
  <c r="N87" i="4" a="1"/>
  <c r="N87" i="4" s="1"/>
  <c r="N174" i="4" a="1"/>
  <c r="N174" i="4" s="1"/>
  <c r="N188" i="4" a="1"/>
  <c r="N188" i="4" s="1"/>
  <c r="N244" i="4" a="1"/>
  <c r="N244" i="4" s="1"/>
  <c r="N74" i="4" a="1"/>
  <c r="N74" i="4" s="1"/>
  <c r="N203" i="4" a="1"/>
  <c r="N203" i="4" s="1"/>
  <c r="N62" i="4" a="1"/>
  <c r="N62" i="4" s="1"/>
  <c r="N32" i="4" a="1"/>
  <c r="N32" i="4" s="1"/>
  <c r="M30" i="4"/>
  <c r="N30" i="4" s="1" a="1"/>
  <c r="N30" i="4" s="1"/>
  <c r="M19" i="4"/>
  <c r="N242" i="4" a="1"/>
  <c r="N242" i="4" s="1"/>
  <c r="N199" i="4" a="1"/>
  <c r="N199" i="4" s="1"/>
  <c r="N178" i="4" a="1"/>
  <c r="N178" i="4" s="1"/>
  <c r="N57" i="4" a="1"/>
  <c r="N57" i="4" s="1"/>
  <c r="N127" i="4" a="1"/>
  <c r="N127" i="4" s="1"/>
  <c r="N200" i="4" a="1"/>
  <c r="N200" i="4" s="1"/>
  <c r="M28" i="4"/>
  <c r="N28" i="4" s="1" a="1"/>
  <c r="N28" i="4" s="1"/>
  <c r="N120" i="4" a="1"/>
  <c r="N120" i="4" s="1"/>
  <c r="N80" i="4" a="1"/>
  <c r="N80" i="4" s="1"/>
  <c r="N103" i="4" a="1"/>
  <c r="N103" i="4" s="1"/>
  <c r="N86" i="4" a="1"/>
  <c r="N86" i="4" s="1"/>
  <c r="N144" i="4" a="1"/>
  <c r="N144" i="4" s="1"/>
  <c r="N142" i="4" a="1"/>
  <c r="N142" i="4" s="1"/>
  <c r="M18" i="4"/>
  <c r="N233" i="4" a="1"/>
  <c r="N233" i="4" s="1"/>
  <c r="N76" i="4" a="1"/>
  <c r="N76" i="4" s="1"/>
  <c r="N119" i="4" a="1"/>
  <c r="N119" i="4" s="1"/>
  <c r="N176" i="4" a="1"/>
  <c r="N176" i="4" s="1"/>
  <c r="N162" i="4" a="1"/>
  <c r="N162" i="4" s="1"/>
  <c r="M8" i="4"/>
  <c r="N232" i="4" a="1"/>
  <c r="N232" i="4" s="1"/>
  <c r="N183" i="4" a="1"/>
  <c r="N183" i="4" s="1"/>
  <c r="N149" i="4" a="1"/>
  <c r="N149" i="4" s="1"/>
  <c r="N159" i="4" a="1"/>
  <c r="N159" i="4" s="1"/>
  <c r="N169" i="4" a="1"/>
  <c r="N169" i="4" s="1"/>
  <c r="M25" i="4"/>
  <c r="N25" i="4" s="1" a="1"/>
  <c r="N25" i="4" s="1"/>
  <c r="N226" i="4" a="1"/>
  <c r="N226" i="4" s="1"/>
  <c r="N126" i="4" a="1"/>
  <c r="N126" i="4" s="1"/>
  <c r="N68" i="4" a="1"/>
  <c r="N68" i="4" s="1"/>
  <c r="M12" i="4"/>
  <c r="M15" i="4"/>
  <c r="N154" i="4" a="1"/>
  <c r="N154" i="4" s="1"/>
  <c r="N48" i="4" a="1"/>
  <c r="N48" i="4" s="1"/>
  <c r="N252" i="4" a="1"/>
  <c r="N252" i="4" s="1"/>
  <c r="M27" i="4"/>
  <c r="N27" i="4" s="1" a="1"/>
  <c r="N27" i="4" s="1"/>
  <c r="N230" i="4" a="1"/>
  <c r="N230" i="4" s="1"/>
  <c r="N96" i="4" a="1"/>
  <c r="N96" i="4" s="1"/>
  <c r="N164" i="4" a="1"/>
  <c r="N164" i="4" s="1"/>
  <c r="N225" i="4" a="1"/>
  <c r="N225" i="4" s="1"/>
  <c r="N99" i="4" a="1"/>
  <c r="N99" i="4" s="1"/>
  <c r="N55" i="4" a="1"/>
  <c r="N55" i="4" s="1"/>
  <c r="N182" i="4" a="1"/>
  <c r="N182" i="4" s="1"/>
  <c r="N34" i="4" a="1"/>
  <c r="N34" i="4" s="1"/>
  <c r="N237" i="4" a="1"/>
  <c r="N237" i="4" s="1"/>
  <c r="N131" i="4" a="1"/>
  <c r="N131" i="4" s="1"/>
  <c r="N94" i="4" a="1"/>
  <c r="N94" i="4" s="1"/>
  <c r="N52" i="4" a="1"/>
  <c r="N52" i="4" s="1"/>
  <c r="N206" i="4" a="1"/>
  <c r="N206" i="4" s="1"/>
  <c r="N132" i="4" a="1"/>
  <c r="N132" i="4" s="1"/>
  <c r="N184" i="4" a="1"/>
  <c r="N184" i="4" s="1"/>
  <c r="N215" i="4" a="1"/>
  <c r="N215" i="4" s="1"/>
  <c r="N89" i="4" a="1"/>
  <c r="N89" i="4" s="1"/>
  <c r="N266" i="4" a="1"/>
  <c r="N266" i="4" s="1"/>
  <c r="N60" i="4" a="1"/>
  <c r="N60" i="4" s="1"/>
  <c r="N102" i="4" a="1"/>
  <c r="N102" i="4" s="1"/>
  <c r="N97" i="4" a="1"/>
  <c r="N97" i="4" s="1"/>
  <c r="N147" i="4" a="1"/>
  <c r="N147" i="4" s="1"/>
  <c r="N91" i="4" a="1"/>
  <c r="N91" i="4" s="1"/>
  <c r="N163" i="4" a="1"/>
  <c r="N163" i="4" s="1"/>
  <c r="N218" i="4" a="1"/>
  <c r="N218" i="4" s="1"/>
  <c r="N38" i="4" a="1"/>
  <c r="N38" i="4" s="1"/>
  <c r="N145" i="4" a="1"/>
  <c r="N145" i="4" s="1"/>
  <c r="N81" i="4" a="1"/>
  <c r="N81" i="4" s="1"/>
  <c r="N177" i="4" a="1"/>
  <c r="N177" i="4" s="1"/>
  <c r="N104" i="4" a="1"/>
  <c r="N104" i="4" s="1"/>
  <c r="N213" i="4" a="1"/>
  <c r="N213" i="4" s="1"/>
  <c r="N201" i="4" a="1"/>
  <c r="N201" i="4" s="1"/>
  <c r="M21" i="4"/>
  <c r="N21" i="4" s="1" a="1"/>
  <c r="N21" i="4" s="1"/>
  <c r="M29" i="4"/>
  <c r="N29" i="4" s="1" a="1"/>
  <c r="N29" i="4" s="1"/>
  <c r="N137" i="4" a="1"/>
  <c r="N137" i="4" s="1"/>
  <c r="N117" i="4" a="1"/>
  <c r="N117" i="4" s="1"/>
  <c r="N51" i="4" a="1"/>
  <c r="N51" i="4" s="1"/>
  <c r="N50" i="4" a="1"/>
  <c r="N50" i="4" s="1"/>
  <c r="N222" i="4" a="1"/>
  <c r="N222" i="4" s="1"/>
  <c r="N171" i="4" a="1"/>
  <c r="N171" i="4" s="1"/>
  <c r="N63" i="4" a="1"/>
  <c r="N63" i="4" s="1"/>
  <c r="N69" i="4" a="1"/>
  <c r="N69" i="4" s="1"/>
  <c r="N185" i="4" a="1"/>
  <c r="N185" i="4" s="1"/>
  <c r="N254" i="4" a="1"/>
  <c r="N254" i="4" s="1"/>
  <c r="N217" i="4" a="1"/>
  <c r="N217" i="4" s="1"/>
  <c r="N141" i="4" a="1"/>
  <c r="N141" i="4" s="1"/>
  <c r="N64" i="4" a="1"/>
  <c r="N64" i="4" s="1"/>
  <c r="N37" i="4" a="1"/>
  <c r="N37" i="4" s="1"/>
  <c r="N211" i="4" a="1"/>
  <c r="N211" i="4" s="1"/>
  <c r="N248" i="4" a="1"/>
  <c r="N248" i="4" s="1"/>
  <c r="N180" i="4" a="1"/>
  <c r="N180" i="4" s="1"/>
  <c r="N83" i="4" a="1"/>
  <c r="N83" i="4" s="1"/>
  <c r="N47" i="4" a="1"/>
  <c r="N47" i="4" s="1"/>
  <c r="N109" i="4" a="1"/>
  <c r="N109" i="4" s="1"/>
  <c r="N214" i="4" a="1"/>
  <c r="N214" i="4" s="1"/>
  <c r="N202" i="4" a="1"/>
  <c r="N202" i="4" s="1"/>
  <c r="N221" i="4" a="1"/>
  <c r="N221" i="4" s="1"/>
  <c r="N116" i="4" a="1"/>
  <c r="N116" i="4" s="1"/>
  <c r="N70" i="4" a="1"/>
  <c r="N70" i="4" s="1"/>
  <c r="M14" i="4"/>
  <c r="N250" i="4" a="1"/>
  <c r="N250" i="4" s="1"/>
  <c r="N152" i="4" a="1"/>
  <c r="N152" i="4" s="1"/>
  <c r="N246" i="4" a="1"/>
  <c r="N246" i="4" s="1"/>
  <c r="N54" i="4" a="1"/>
  <c r="N54" i="4" s="1"/>
  <c r="N73" i="4" a="1"/>
  <c r="N73" i="4" s="1"/>
  <c r="N241" i="4" a="1"/>
  <c r="N241" i="4" s="1"/>
  <c r="N187" i="4" a="1"/>
  <c r="N187" i="4" s="1"/>
  <c r="N133" i="4" a="1"/>
  <c r="N133" i="4" s="1"/>
  <c r="N181" i="4" a="1"/>
  <c r="N181" i="4" s="1"/>
  <c r="N264" i="4" a="1"/>
  <c r="N264" i="4" s="1"/>
  <c r="N46" i="4" a="1"/>
  <c r="N46" i="4" s="1"/>
  <c r="N194" i="4" a="1"/>
  <c r="N194" i="4" s="1"/>
  <c r="M23" i="4"/>
  <c r="N23" i="4" s="1" a="1"/>
  <c r="N23" i="4" s="1"/>
  <c r="N207" i="4" a="1"/>
  <c r="N207" i="4" s="1"/>
  <c r="N146" i="4" a="1"/>
  <c r="N146" i="4" s="1"/>
  <c r="N95" i="4" a="1"/>
  <c r="N95" i="4" s="1"/>
  <c r="N140" i="4" a="1"/>
  <c r="N140" i="4" s="1"/>
  <c r="N223" i="4" a="1"/>
  <c r="N223" i="4" s="1"/>
  <c r="N153" i="4" a="1"/>
  <c r="N153" i="4" s="1"/>
  <c r="N238" i="4" a="1"/>
  <c r="N238" i="4" s="1"/>
  <c r="M16" i="4"/>
  <c r="N224" i="4" a="1"/>
  <c r="N224" i="4" s="1"/>
  <c r="M9" i="4"/>
  <c r="N78" i="4" a="1"/>
  <c r="N78" i="4" s="1"/>
  <c r="N263" i="4" a="1"/>
  <c r="N263" i="4" s="1"/>
  <c r="N143" i="4" a="1"/>
  <c r="N143" i="4" s="1"/>
  <c r="N157" i="4" a="1"/>
  <c r="N157" i="4" s="1"/>
  <c r="N75" i="4" a="1"/>
  <c r="N75" i="4" s="1"/>
  <c r="N195" i="4" a="1"/>
  <c r="N195" i="4" s="1"/>
  <c r="N167" i="4" a="1"/>
  <c r="N167" i="4" s="1"/>
  <c r="N165" i="4" a="1"/>
  <c r="N165" i="4" s="1"/>
  <c r="N106" i="4" a="1"/>
  <c r="N106" i="4" s="1"/>
  <c r="N138" i="4" a="1"/>
  <c r="N138" i="4" s="1"/>
  <c r="N216" i="4" a="1"/>
  <c r="N216" i="4" s="1"/>
  <c r="N45" i="4" a="1"/>
  <c r="N45" i="4" s="1"/>
  <c r="N128" i="4" a="1"/>
  <c r="N128" i="4" s="1"/>
  <c r="N251" i="4" a="1"/>
  <c r="N251" i="4" s="1"/>
  <c r="N115" i="4" a="1"/>
  <c r="N115" i="4" s="1"/>
  <c r="M17" i="4"/>
  <c r="N253" i="4" a="1"/>
  <c r="N253" i="4" s="1"/>
  <c r="N100" i="4" a="1"/>
  <c r="N100" i="4" s="1"/>
  <c r="N121" i="4" a="1"/>
  <c r="N121" i="4" s="1"/>
  <c r="N124" i="4" a="1"/>
  <c r="N124" i="4" s="1"/>
  <c r="N33" i="4" a="1"/>
  <c r="N33" i="4" s="1"/>
  <c r="N197" i="4" a="1"/>
  <c r="N197" i="4" s="1"/>
  <c r="N235" i="4" a="1"/>
  <c r="N235" i="4" s="1"/>
  <c r="N43" i="4" a="1"/>
  <c r="N43" i="4" s="1"/>
  <c r="N205" i="4" a="1"/>
  <c r="N205" i="4" s="1"/>
  <c r="N134" i="4" a="1"/>
  <c r="N134" i="4" s="1"/>
  <c r="N122" i="4" a="1"/>
  <c r="N122" i="4" s="1"/>
  <c r="N77" i="4" a="1"/>
  <c r="N77" i="4" s="1"/>
  <c r="N107" i="4" a="1"/>
  <c r="N107" i="4" s="1"/>
  <c r="N239" i="4" a="1"/>
  <c r="N239" i="4" s="1"/>
  <c r="N40" i="4" a="1"/>
  <c r="N40" i="4" s="1"/>
  <c r="N123" i="4" a="1"/>
  <c r="N123" i="4" s="1"/>
  <c r="N193" i="4" a="1"/>
  <c r="N193" i="4" s="1"/>
  <c r="N88" i="4" a="1"/>
  <c r="N88" i="4" s="1"/>
  <c r="N156" i="4" a="1"/>
  <c r="N156" i="4" s="1"/>
  <c r="N114" i="4" a="1"/>
  <c r="N114" i="4" s="1"/>
  <c r="N79" i="4" a="1"/>
  <c r="N79" i="4" s="1"/>
  <c r="N209" i="4" a="1"/>
  <c r="N209" i="4" s="1"/>
  <c r="N247" i="4" a="1"/>
  <c r="N247" i="4" s="1"/>
  <c r="N41" i="4" a="1"/>
  <c r="N41" i="4" s="1"/>
  <c r="N67" i="4" a="1"/>
  <c r="N67" i="4" s="1"/>
  <c r="N255" i="4" a="1"/>
  <c r="N255" i="4" s="1"/>
  <c r="N148" i="4" a="1"/>
  <c r="N148" i="4" s="1"/>
  <c r="N53" i="4" a="1"/>
  <c r="N53" i="4" s="1"/>
  <c r="N135" i="4" a="1"/>
  <c r="N135" i="4" s="1"/>
  <c r="N219" i="4" a="1"/>
  <c r="N219" i="4" s="1"/>
  <c r="M24" i="4"/>
  <c r="N24" i="4" s="1" a="1"/>
  <c r="N24" i="4" s="1"/>
  <c r="N236" i="4" a="1"/>
  <c r="N236" i="4" s="1"/>
  <c r="N192" i="4" a="1"/>
  <c r="N192" i="4" s="1"/>
  <c r="N261" i="4" a="1"/>
  <c r="N261" i="4" s="1"/>
  <c r="M22" i="4"/>
  <c r="N22" i="4" s="1" a="1"/>
  <c r="N22" i="4" s="1"/>
  <c r="N20" i="4" a="1"/>
  <c r="N20" i="4" s="1"/>
  <c r="O50" i="6" a="1"/>
  <c r="O50" i="6" s="1"/>
  <c r="O6" i="6"/>
  <c r="O15" i="6" s="1" a="1"/>
  <c r="O15" i="6" s="1"/>
  <c r="M3" i="4" l="1"/>
  <c r="O7" i="6" a="1"/>
  <c r="O7" i="6" s="1"/>
  <c r="O45" i="6" a="1"/>
  <c r="O45" i="6" s="1"/>
  <c r="O46" i="6" a="1"/>
  <c r="O46" i="6" s="1"/>
  <c r="O48" i="6" a="1"/>
  <c r="O48" i="6" s="1"/>
  <c r="O47" i="6" a="1"/>
  <c r="O47" i="6" s="1"/>
  <c r="O42" i="6" a="1"/>
  <c r="O42" i="6" s="1"/>
  <c r="O49" i="6" a="1"/>
  <c r="O49" i="6" s="1"/>
  <c r="O43" i="6" a="1"/>
  <c r="O43" i="6" s="1"/>
  <c r="O44" i="6" a="1"/>
  <c r="O44" i="6" s="1"/>
  <c r="O40" i="6" a="1"/>
  <c r="O40" i="6" s="1"/>
  <c r="O41" i="6" a="1"/>
  <c r="O41" i="6" s="1"/>
  <c r="O39" i="6" a="1"/>
  <c r="O39" i="6" s="1"/>
  <c r="O36" i="6" a="1"/>
  <c r="O36" i="6" s="1"/>
  <c r="O37" i="6" a="1"/>
  <c r="O37" i="6" s="1"/>
  <c r="O38" i="6" a="1"/>
  <c r="O38" i="6" s="1"/>
  <c r="O35" i="6" a="1"/>
  <c r="O35" i="6" s="1"/>
  <c r="O34" i="6" a="1"/>
  <c r="O34" i="6" s="1"/>
  <c r="O29" i="6" a="1"/>
  <c r="O29" i="6" s="1"/>
  <c r="O33" i="6" a="1"/>
  <c r="O33" i="6" s="1"/>
  <c r="O32" i="6" a="1"/>
  <c r="O32" i="6" s="1"/>
  <c r="O31" i="6" a="1"/>
  <c r="O31" i="6" s="1"/>
  <c r="O28" i="6" a="1"/>
  <c r="O28" i="6" s="1"/>
  <c r="O25" i="6" a="1"/>
  <c r="O25" i="6" s="1"/>
  <c r="O30" i="6" a="1"/>
  <c r="O30" i="6" s="1"/>
  <c r="O22" i="6" a="1"/>
  <c r="O22" i="6" s="1"/>
  <c r="O24" i="6" a="1"/>
  <c r="O24" i="6" s="1"/>
  <c r="O26" i="6" a="1"/>
  <c r="O26" i="6" s="1"/>
  <c r="O27" i="6" a="1"/>
  <c r="O27" i="6" s="1"/>
  <c r="O20" i="6" a="1"/>
  <c r="O20" i="6" s="1"/>
  <c r="O21" i="6" a="1"/>
  <c r="O21" i="6" s="1"/>
  <c r="O23" i="6" a="1"/>
  <c r="O23" i="6" s="1"/>
  <c r="O8" i="6" a="1"/>
  <c r="O8" i="6" s="1"/>
  <c r="O12" i="6" a="1"/>
  <c r="O12" i="6" s="1"/>
  <c r="O11" i="6" a="1"/>
  <c r="O11" i="6" s="1"/>
  <c r="O9" i="6" a="1"/>
  <c r="O9" i="6" s="1"/>
  <c r="O14" i="6" a="1"/>
  <c r="O14" i="6" s="1"/>
  <c r="O16" i="6" a="1"/>
  <c r="O16" i="6" s="1"/>
  <c r="O10" i="6" a="1"/>
  <c r="O10" i="6" s="1"/>
  <c r="O19" i="6" a="1"/>
  <c r="O19" i="6" s="1"/>
  <c r="O17" i="6" a="1"/>
  <c r="O17" i="6" s="1"/>
  <c r="O13" i="6" a="1"/>
  <c r="O13" i="6" s="1"/>
  <c r="O18" i="6" a="1"/>
  <c r="O18" i="6" s="1"/>
  <c r="N6" i="4" l="1" a="1"/>
  <c r="N5" i="4" a="1"/>
  <c r="N5" i="4" s="1"/>
  <c r="N10" i="4" l="1" a="1"/>
  <c r="N10" i="4" s="1"/>
  <c r="N14" i="4" a="1"/>
  <c r="N14" i="4" s="1"/>
  <c r="N6" i="4"/>
  <c r="N12" i="4" s="1" a="1"/>
  <c r="N12" i="4" s="1"/>
  <c r="N8" i="4" a="1"/>
  <c r="N8" i="4" s="1"/>
  <c r="N7" i="4" a="1"/>
  <c r="N7" i="4" s="1"/>
  <c r="N11" i="4" a="1"/>
  <c r="N11" i="4" s="1"/>
  <c r="N17" i="4" l="1" a="1"/>
  <c r="N17" i="4" s="1"/>
  <c r="N13" i="4" a="1"/>
  <c r="N13" i="4" s="1"/>
  <c r="N9" i="4" a="1"/>
  <c r="N9" i="4" s="1"/>
  <c r="N19" i="4" a="1"/>
  <c r="N19" i="4" s="1"/>
  <c r="N18" i="4" a="1"/>
  <c r="N18" i="4" s="1"/>
  <c r="N16" i="4" a="1"/>
  <c r="N16" i="4" s="1"/>
  <c r="N15" i="4" a="1"/>
  <c r="N15" i="4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<sst xmlns="http://schemas.openxmlformats.org/spreadsheetml/2006/main" count="412" uniqueCount="228">
  <si>
    <t>To Do List</t>
  </si>
  <si>
    <t>Add Tasks</t>
  </si>
  <si>
    <t>Date Due</t>
  </si>
  <si>
    <t>Task</t>
  </si>
  <si>
    <t>Importance</t>
  </si>
  <si>
    <t>Course</t>
  </si>
  <si>
    <t>Days Left</t>
  </si>
  <si>
    <t>Weighting (%)</t>
  </si>
  <si>
    <t>Required (hrs)</t>
  </si>
  <si>
    <t>Urgency</t>
  </si>
  <si>
    <t>Priority</t>
  </si>
  <si>
    <t>COSC428</t>
  </si>
  <si>
    <t>ENCE461</t>
  </si>
  <si>
    <t>ENME403</t>
  </si>
  <si>
    <t>ENMT401</t>
  </si>
  <si>
    <t>High</t>
  </si>
  <si>
    <t>Medium</t>
  </si>
  <si>
    <t>Low</t>
  </si>
  <si>
    <t>W_Crs</t>
  </si>
  <si>
    <t>W_Imp</t>
  </si>
  <si>
    <t>W_Time</t>
  </si>
  <si>
    <t>W_Urg</t>
  </si>
  <si>
    <t>All</t>
  </si>
  <si>
    <t>TA ENGR101</t>
  </si>
  <si>
    <t>TA MATH101</t>
  </si>
  <si>
    <t>Project portfolio</t>
  </si>
  <si>
    <t>Other</t>
  </si>
  <si>
    <t>Due</t>
  </si>
  <si>
    <t>Start Date</t>
  </si>
  <si>
    <t>End Date</t>
  </si>
  <si>
    <t>Time step</t>
  </si>
  <si>
    <t>← Configurable</t>
  </si>
  <si>
    <t>Time Steps</t>
  </si>
  <si>
    <t>Associated Time</t>
  </si>
  <si>
    <t>Calculated</t>
  </si>
  <si>
    <t>Selected Time</t>
  </si>
  <si>
    <t>Planned End</t>
  </si>
  <si>
    <t>00:06:00:01</t>
  </si>
  <si>
    <t>6 hours</t>
  </si>
  <si>
    <t>00:12:00:01</t>
  </si>
  <si>
    <t>12 hours</t>
  </si>
  <si>
    <t>01:00:00:01</t>
  </si>
  <si>
    <t>1 day</t>
  </si>
  <si>
    <t>Gantt</t>
  </si>
  <si>
    <t>2 days</t>
  </si>
  <si>
    <t>1 week</t>
  </si>
  <si>
    <t>02:00:00:01</t>
  </si>
  <si>
    <t>07:00:00:01</t>
  </si>
  <si>
    <t>######</t>
  </si>
  <si>
    <t>Tests and exam %</t>
  </si>
  <si>
    <t>ENEL400/ENMT401</t>
  </si>
  <si>
    <t>Due Date</t>
  </si>
  <si>
    <t>%</t>
  </si>
  <si>
    <t>Result</t>
  </si>
  <si>
    <t>Covers</t>
  </si>
  <si>
    <t>Project Proposal</t>
  </si>
  <si>
    <t>5.00pm, 20th March 26</t>
  </si>
  <si>
    <t>Research Project</t>
  </si>
  <si>
    <t>week 8 of semester</t>
  </si>
  <si>
    <t xml:space="preserve">	Wacky Racers Assignment</t>
  </si>
  <si>
    <t xml:space="preserve">	05:00 PM, 31 May</t>
  </si>
  <si>
    <t>Controls Test 1</t>
  </si>
  <si>
    <t>Covers HWs 1-4.</t>
  </si>
  <si>
    <t>7PM, 25th March</t>
  </si>
  <si>
    <t>Progress Report</t>
  </si>
  <si>
    <t>5.00pm, 22nd May 26</t>
  </si>
  <si>
    <t xml:space="preserve">	Participation</t>
  </si>
  <si>
    <t>(presentation, weeks 11 &amp; 12)</t>
  </si>
  <si>
    <t>Controls Test 2</t>
  </si>
  <si>
    <t>Covers HWs 5-7 (primarily).</t>
  </si>
  <si>
    <t>7PM, 26th May</t>
  </si>
  <si>
    <t>Progress Inspections</t>
  </si>
  <si>
    <t>21st - 31st July 26</t>
  </si>
  <si>
    <t xml:space="preserve">	Controls Lab Assessment</t>
  </si>
  <si>
    <t>Submit on Learn</t>
  </si>
  <si>
    <t>5PM, 22nd May</t>
  </si>
  <si>
    <t xml:space="preserve">Final Inspection </t>
  </si>
  <si>
    <t xml:space="preserve">	18th &amp; 25th Sept 26</t>
  </si>
  <si>
    <t>System ID Quizzes</t>
  </si>
  <si>
    <t xml:space="preserve">	See Parameter ID Section</t>
  </si>
  <si>
    <t>Four quizzes across semester</t>
  </si>
  <si>
    <t xml:space="preserve">	Oral Presentations</t>
  </si>
  <si>
    <t>8.00am-5.00pm Friday, 2nd Oct 26</t>
  </si>
  <si>
    <t>Content Quizzes</t>
  </si>
  <si>
    <t>7/8 quizzes across semester</t>
  </si>
  <si>
    <t>Project Management &amp; Handover</t>
  </si>
  <si>
    <t xml:space="preserve">	5.00pm, 9th Oct 26</t>
  </si>
  <si>
    <t xml:space="preserve">	 </t>
  </si>
  <si>
    <t>Min test 2 grade to opt out of exam (&gt;=75% av):</t>
  </si>
  <si>
    <t>Total</t>
  </si>
  <si>
    <t>If exam opt out, then test average will be final exam score.</t>
  </si>
  <si>
    <t>Final Report</t>
  </si>
  <si>
    <t>5.00pm, 16th Oct 26</t>
  </si>
  <si>
    <t>Final Exam</t>
  </si>
  <si>
    <t>Min →</t>
  </si>
  <si>
    <t>ENME</t>
  </si>
  <si>
    <t>ENEL</t>
  </si>
  <si>
    <t>Points</t>
  </si>
  <si>
    <t>% Needed</t>
  </si>
  <si>
    <t>Grade</t>
  </si>
  <si>
    <t>Result needed on final</t>
  </si>
  <si>
    <t>A+</t>
  </si>
  <si>
    <t>A</t>
  </si>
  <si>
    <t>A-</t>
  </si>
  <si>
    <t>B+</t>
  </si>
  <si>
    <t>B</t>
  </si>
  <si>
    <t>B-</t>
  </si>
  <si>
    <t>C+</t>
  </si>
  <si>
    <t>C</t>
  </si>
  <si>
    <t>C-</t>
  </si>
  <si>
    <t>Minimum Gpa</t>
  </si>
  <si>
    <t>Maximum Gpa</t>
  </si>
  <si>
    <t>Median Gpa</t>
  </si>
  <si>
    <t>Min</t>
  </si>
  <si>
    <t>Average Min</t>
  </si>
  <si>
    <t>Average Max</t>
  </si>
  <si>
    <t>Note:</t>
  </si>
  <si>
    <t>Ctr Shift % to convert decimal to percentage in excel</t>
  </si>
  <si>
    <t>Year</t>
  </si>
  <si>
    <t>Required</t>
  </si>
  <si>
    <t>Required total (Second Class Honours - First Division)</t>
  </si>
  <si>
    <t>3rd year GPA</t>
  </si>
  <si>
    <t>B,B,B+,B+,B+,B,2B-</t>
  </si>
  <si>
    <t>4th year GPA</t>
  </si>
  <si>
    <t>4th S1</t>
  </si>
  <si>
    <t>B+,B+,B+</t>
  </si>
  <si>
    <t>4th S2</t>
  </si>
  <si>
    <t>B+,B,B</t>
  </si>
  <si>
    <t>ENEL400</t>
  </si>
  <si>
    <t>Days Before</t>
  </si>
  <si>
    <t>Days After</t>
  </si>
  <si>
    <t>Data validated list</t>
  </si>
  <si>
    <t>Priority Weightings</t>
  </si>
  <si>
    <t>ENCE</t>
  </si>
  <si>
    <t>COSC</t>
  </si>
  <si>
    <t>2026 Semester 1</t>
  </si>
  <si>
    <t>% Course</t>
  </si>
  <si>
    <t>Hours</t>
  </si>
  <si>
    <t>Urgency/due</t>
  </si>
  <si>
    <t>Only add important tasks here. Small to-dos go in weekend calendar. Break large projects into milestones or subtasks.</t>
  </si>
  <si>
    <t>ASAP</t>
  </si>
  <si>
    <t>Order</t>
  </si>
  <si>
    <t>Ascending</t>
  </si>
  <si>
    <t>Typical Adjustment of 5% down at the end of the year</t>
  </si>
  <si>
    <t>Add Tests &amp; Assign</t>
  </si>
  <si>
    <t>↑ Configurable</t>
  </si>
  <si>
    <t>Test and Assignments Gantt</t>
  </si>
  <si>
    <t>20/03</t>
  </si>
  <si>
    <t>22/05</t>
  </si>
  <si>
    <t>21/07</t>
  </si>
  <si>
    <t>18/09</t>
  </si>
  <si>
    <t>02/10</t>
  </si>
  <si>
    <t>09/10</t>
  </si>
  <si>
    <t>Wacky Racers Assignment</t>
  </si>
  <si>
    <t>31/05</t>
  </si>
  <si>
    <t>25/03</t>
  </si>
  <si>
    <t>26/05</t>
  </si>
  <si>
    <t>Participation</t>
  </si>
  <si>
    <t>ENCE461 Exam</t>
  </si>
  <si>
    <t>ENME403 Exam</t>
  </si>
  <si>
    <t>COSC428 Exam</t>
  </si>
  <si>
    <t>27/04</t>
  </si>
  <si>
    <t>18/05</t>
  </si>
  <si>
    <t>Study Break</t>
  </si>
  <si>
    <t>08/06</t>
  </si>
  <si>
    <t>System ID Quizzes 1 - Linear Least Squares</t>
  </si>
  <si>
    <t>System ID Quizzes 2 - Integral-Based Methods</t>
  </si>
  <si>
    <t>System ID Quizzes 3 - Steepest Descent</t>
  </si>
  <si>
    <t>System ID Quizzes 4 - Gauss-Newton</t>
  </si>
  <si>
    <t>13/03</t>
  </si>
  <si>
    <t>19/04</t>
  </si>
  <si>
    <t>01/05</t>
  </si>
  <si>
    <t>Content Quizzes 2 - W3</t>
  </si>
  <si>
    <t>Content Quizzes 3 - W4</t>
  </si>
  <si>
    <t>Content Quizzes 4 - W5</t>
  </si>
  <si>
    <t>06/03</t>
  </si>
  <si>
    <t>27/03</t>
  </si>
  <si>
    <t>08/05</t>
  </si>
  <si>
    <t>Content Quizzes 5 - W6&amp;7</t>
  </si>
  <si>
    <t>Content Quizzes 6 - W8</t>
  </si>
  <si>
    <t>Content Quizzes 7 - W9</t>
  </si>
  <si>
    <t>Content Quizzes 8 - W10</t>
  </si>
  <si>
    <t>15/05</t>
  </si>
  <si>
    <t>Mid-semester break</t>
  </si>
  <si>
    <t>28/03</t>
  </si>
  <si>
    <t>01/06</t>
  </si>
  <si>
    <t>15% cont.</t>
  </si>
  <si>
    <t>5% cont.</t>
  </si>
  <si>
    <t>ENME403 Lectures</t>
  </si>
  <si>
    <t>Prep for wed workshop</t>
  </si>
  <si>
    <t>21/06</t>
  </si>
  <si>
    <t>13/07</t>
  </si>
  <si>
    <t>27/10</t>
  </si>
  <si>
    <t>End of Year Exams</t>
  </si>
  <si>
    <t>Semester Two Start</t>
  </si>
  <si>
    <t>Semester One End</t>
  </si>
  <si>
    <t>Semester Two End</t>
  </si>
  <si>
    <t>22/08</t>
  </si>
  <si>
    <t>19/10</t>
  </si>
  <si>
    <t>07/11</t>
  </si>
  <si>
    <t>16/03</t>
  </si>
  <si>
    <t>29/04</t>
  </si>
  <si>
    <t>06/05</t>
  </si>
  <si>
    <t>13/05</t>
  </si>
  <si>
    <t>20/05</t>
  </si>
  <si>
    <t>25/05</t>
  </si>
  <si>
    <t>PCB submission W5</t>
  </si>
  <si>
    <t>Blinky milestone W8</t>
  </si>
  <si>
    <t>Accelerometer/motor milestone W9</t>
  </si>
  <si>
    <t>Radio control milestone W10</t>
  </si>
  <si>
    <t>Functional assessment W11</t>
  </si>
  <si>
    <t>Board inspection W12</t>
  </si>
  <si>
    <t>Competition W12</t>
  </si>
  <si>
    <t>Individual critique W12</t>
  </si>
  <si>
    <t>Lab 4b</t>
  </si>
  <si>
    <t>Lab 5</t>
  </si>
  <si>
    <t>Homework 1 &amp; 2</t>
  </si>
  <si>
    <t>ENCE461 Lectures</t>
  </si>
  <si>
    <t>04/03</t>
  </si>
  <si>
    <t>ENGR101 Lectures</t>
  </si>
  <si>
    <t>5/03</t>
  </si>
  <si>
    <t>2/03</t>
  </si>
  <si>
    <t>COSC428 Lecture</t>
  </si>
  <si>
    <t>03/03</t>
  </si>
  <si>
    <t>02/03</t>
  </si>
  <si>
    <t>← Change to =TODAY() if you want a dyanmic gantt</t>
  </si>
  <si>
    <t>Altium schematic</t>
  </si>
  <si>
    <t>Read research articles for upcoming meeting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</si>
</sst>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0.0"/>
    <numFmt numFmtId="165" formatCode="d\-mmm\-yy\ hh:mm"/>
    <numFmt numFmtId="166" formatCode="dd:hh:ss"/>
    <numFmt numFmtId="167" formatCode="[$-14809]hh:ss\ d\-mmm\ yy;@"/>
    <numFmt numFmtId="168" formatCode="[$-14809]hh:mm\ d\-mmm\ yy;@"/>
    <numFmt numFmtId="169" formatCode="0.0%"/>
    <numFmt numFmtId="170" formatCode="0.0000%"/>
    <numFmt numFmtId="171" formatCode="[$-14809]mmm\-d;@"/>
  </numFmts>
  <fonts count="2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sz val="28"/>
      <color theme="1"/>
      <name val="Georgia"/>
      <family val="1"/>
    </font>
    <font>
      <sz val="36"/>
      <color theme="0"/>
      <name val="Georgia"/>
      <family val="1"/>
    </font>
    <font>
      <sz val="8"/>
      <name val="Aptos Narrow"/>
      <family val="2"/>
      <scheme val="minor"/>
    </font>
    <font>
      <sz val="11"/>
      <color rgb="FF00AEEF"/>
      <name val="Aptos Narrow"/>
      <family val="2"/>
      <scheme val="minor"/>
    </font>
    <font>
      <b/>
      <sz val="20"/>
      <color theme="0"/>
      <name val="Arial"/>
      <family val="2"/>
    </font>
    <font>
      <sz val="10"/>
      <color rgb="FF00AEEF"/>
      <name val="Consolas"/>
      <family val="3"/>
    </font>
    <font>
      <sz val="10"/>
      <name val="Consolas"/>
      <family val="3"/>
    </font>
    <font>
      <sz val="10"/>
      <color theme="1"/>
      <name val="Consolas"/>
      <family val="3"/>
    </font>
    <font>
      <sz val="9"/>
      <color theme="1"/>
      <name val="Aptos Narrow"/>
      <family val="2"/>
      <scheme val="minor"/>
    </font>
    <font>
      <b/>
      <sz val="18"/>
      <color theme="0"/>
      <name val="Georgia"/>
      <family val="1"/>
    </font>
    <font>
      <sz val="8"/>
      <color theme="0"/>
      <name val="Consolas"/>
      <family val="3"/>
    </font>
    <font>
      <sz val="11"/>
      <color theme="4" tint="0.39997558519241921"/>
      <name val="Aptos Narrow"/>
      <family val="2"/>
      <scheme val="minor"/>
    </font>
    <font>
      <sz val="9"/>
      <color theme="1"/>
      <name val="Georgia"/>
      <family val="1"/>
    </font>
    <font>
      <b/>
      <sz val="10"/>
      <color theme="1"/>
      <name val="Consolas"/>
      <family val="3"/>
    </font>
    <font>
      <sz val="9"/>
      <color theme="0"/>
      <name val="Georgia"/>
      <family val="1"/>
    </font>
    <font>
      <sz val="10"/>
      <color theme="0"/>
      <name val="Georgia"/>
      <family val="1"/>
    </font>
  </fonts>
  <fills count="19">
    <fill>
      <patternFill patternType="none"/>
    </fill>
    <fill>
      <patternFill patternType="gray125"/>
    </fill>
    <fill>
      <patternFill patternType="solid">
        <fgColor rgb="FFCD0011"/>
        <bgColor indexed="64"/>
      </patternFill>
    </fill>
    <fill>
      <patternFill patternType="solid">
        <fgColor rgb="FFEBECEC"/>
        <bgColor indexed="64"/>
      </patternFill>
    </fill>
    <fill>
      <patternFill patternType="solid">
        <fgColor rgb="FF72BF4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1F2A44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rgb="FF70A8E0"/>
        <bgColor indexed="64"/>
      </patternFill>
    </fill>
    <fill>
      <patternFill patternType="solid">
        <fgColor rgb="FFE8F5E9"/>
        <bgColor indexed="64"/>
      </patternFill>
    </fill>
    <fill>
      <patternFill patternType="solid">
        <fgColor rgb="FFC8E6C9"/>
        <bgColor indexed="64"/>
      </patternFill>
    </fill>
    <fill>
      <patternFill patternType="solid">
        <fgColor rgb="FFA5D6A7"/>
        <bgColor indexed="64"/>
      </patternFill>
    </fill>
    <fill>
      <patternFill patternType="solid">
        <fgColor rgb="FFB3E5FC"/>
        <bgColor indexed="64"/>
      </patternFill>
    </fill>
    <fill>
      <patternFill patternType="solid">
        <fgColor rgb="FF90CAF9"/>
        <bgColor indexed="64"/>
      </patternFill>
    </fill>
    <fill>
      <patternFill patternType="solid">
        <fgColor rgb="FFFFE082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FF6B6B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60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/>
    <xf numFmtId="0" fontId="0" fillId="0" borderId="0" xfId="0" applyAlignment="1">
      <alignment horizontal="center" vertical="center"/>
    </xf>
    <xf numFmtId="2" fontId="0" fillId="0" borderId="0" xfId="0" applyNumberFormat="1"/>
    <xf numFmtId="14" fontId="0" fillId="0" borderId="0" xfId="0" applyNumberFormat="1" applyAlignment="1">
      <alignment horizontal="center" vertical="center"/>
    </xf>
    <xf numFmtId="0" fontId="0" fillId="0" borderId="0" xfId="0" applyAlignment="1">
      <alignment vertical="center"/>
    </xf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14" fontId="4" fillId="2" borderId="0" xfId="0" applyNumberFormat="1" applyFont="1" applyFill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left" vertical="top"/>
    </xf>
    <xf numFmtId="0" fontId="4" fillId="2" borderId="0" xfId="0" applyFont="1" applyFill="1" applyAlignment="1">
      <alignment horizontal="left"/>
    </xf>
    <xf numFmtId="49" fontId="0" fillId="0" borderId="0" xfId="0" applyNumberFormat="1" applyAlignment="1">
      <alignment horizontal="center" vertical="center"/>
    </xf>
    <xf numFmtId="0" fontId="0" fillId="0" borderId="3" xfId="0" applyBorder="1" applyAlignment="1">
      <alignment horizontal="left"/>
    </xf>
    <xf numFmtId="0" fontId="0" fillId="0" borderId="0" xfId="0" applyAlignment="1">
      <alignment horizontal="right"/>
    </xf>
    <xf numFmtId="0" fontId="0" fillId="0" borderId="3" xfId="0" applyBorder="1"/>
    <xf numFmtId="168" fontId="0" fillId="0" borderId="3" xfId="0" applyNumberFormat="1" applyBorder="1" applyAlignment="1">
      <alignment horizontal="center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0" fillId="5" borderId="0" xfId="0" applyFill="1"/>
    <xf numFmtId="0" fontId="0" fillId="5" borderId="3" xfId="0" applyFill="1" applyBorder="1"/>
    <xf numFmtId="0" fontId="0" fillId="5" borderId="3" xfId="0" applyFill="1" applyBorder="1" applyAlignment="1">
      <alignment horizontal="left"/>
    </xf>
    <xf numFmtId="168" fontId="0" fillId="5" borderId="3" xfId="0" applyNumberFormat="1" applyFill="1" applyBorder="1" applyAlignment="1">
      <alignment horizontal="center"/>
    </xf>
    <xf numFmtId="0" fontId="16" fillId="5" borderId="0" xfId="0" applyFont="1" applyFill="1" applyAlignment="1">
      <alignment horizontal="center" vertical="center"/>
    </xf>
    <xf numFmtId="0" fontId="12" fillId="2" borderId="0" xfId="0" applyFont="1" applyFill="1"/>
    <xf numFmtId="0" fontId="2" fillId="2" borderId="0" xfId="0" applyFont="1" applyFill="1"/>
    <xf numFmtId="165" fontId="4" fillId="2" borderId="0" xfId="0" applyNumberFormat="1" applyFont="1" applyFill="1" applyAlignment="1">
      <alignment horizontal="center" vertical="center"/>
    </xf>
    <xf numFmtId="166" fontId="2" fillId="2" borderId="0" xfId="0" applyNumberFormat="1" applyFont="1" applyFill="1"/>
    <xf numFmtId="0" fontId="14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4" fillId="2" borderId="0" xfId="0" applyFont="1" applyFill="1"/>
    <xf numFmtId="165" fontId="4" fillId="2" borderId="0" xfId="0" applyNumberFormat="1" applyFont="1" applyFill="1"/>
    <xf numFmtId="0" fontId="13" fillId="2" borderId="0" xfId="0" applyFont="1" applyFill="1" applyAlignment="1">
      <alignment vertical="center"/>
    </xf>
    <xf numFmtId="0" fontId="19" fillId="2" borderId="0" xfId="0" applyFont="1" applyFill="1"/>
    <xf numFmtId="167" fontId="19" fillId="2" borderId="0" xfId="0" applyNumberFormat="1" applyFont="1" applyFill="1"/>
    <xf numFmtId="167" fontId="19" fillId="2" borderId="0" xfId="0" applyNumberFormat="1" applyFont="1" applyFill="1" applyAlignment="1">
      <alignment wrapText="1"/>
    </xf>
    <xf numFmtId="0" fontId="19" fillId="2" borderId="0" xfId="0" applyFont="1" applyFill="1" applyAlignment="1">
      <alignment horizontal="left"/>
    </xf>
    <xf numFmtId="168" fontId="0" fillId="0" borderId="4" xfId="0" applyNumberFormat="1" applyBorder="1" applyAlignment="1">
      <alignment horizontal="center"/>
    </xf>
    <xf numFmtId="168" fontId="0" fillId="5" borderId="4" xfId="0" applyNumberFormat="1" applyFill="1" applyBorder="1" applyAlignment="1">
      <alignment horizontal="center"/>
    </xf>
    <xf numFmtId="0" fontId="4" fillId="0" borderId="0" xfId="0" applyFont="1"/>
    <xf numFmtId="0" fontId="8" fillId="0" borderId="0" xfId="0" applyFont="1" applyAlignment="1">
      <alignment vertical="center"/>
    </xf>
    <xf numFmtId="0" fontId="0" fillId="6" borderId="0" xfId="0" applyFill="1" applyAlignment="1">
      <alignment horizontal="right"/>
    </xf>
    <xf numFmtId="0" fontId="5" fillId="7" borderId="0" xfId="0" applyFont="1" applyFill="1" applyAlignment="1">
      <alignment horizontal="left" vertical="center"/>
    </xf>
    <xf numFmtId="9" fontId="0" fillId="6" borderId="0" xfId="0" applyNumberFormat="1" applyFill="1" applyAlignment="1">
      <alignment horizontal="left" vertical="center"/>
    </xf>
    <xf numFmtId="169" fontId="5" fillId="7" borderId="0" xfId="0" applyNumberFormat="1" applyFont="1" applyFill="1" applyAlignment="1">
      <alignment horizontal="left" vertical="center" wrapText="1"/>
    </xf>
    <xf numFmtId="9" fontId="5" fillId="6" borderId="0" xfId="0" applyNumberFormat="1" applyFont="1" applyFill="1" applyAlignment="1">
      <alignment horizontal="left" vertical="center"/>
    </xf>
    <xf numFmtId="169" fontId="5" fillId="7" borderId="0" xfId="0" applyNumberFormat="1" applyFont="1" applyFill="1" applyAlignment="1">
      <alignment horizontal="left" vertical="center"/>
    </xf>
    <xf numFmtId="169" fontId="0" fillId="7" borderId="0" xfId="0" applyNumberFormat="1" applyFill="1" applyAlignment="1">
      <alignment vertical="center" wrapText="1"/>
    </xf>
    <xf numFmtId="170" fontId="0" fillId="0" borderId="0" xfId="0" applyNumberFormat="1" applyAlignment="1">
      <alignment vertical="center"/>
    </xf>
    <xf numFmtId="169" fontId="0" fillId="7" borderId="0" xfId="0" applyNumberFormat="1" applyFill="1" applyAlignment="1">
      <alignment vertical="center"/>
    </xf>
    <xf numFmtId="169" fontId="5" fillId="7" borderId="0" xfId="0" applyNumberFormat="1" applyFont="1" applyFill="1" applyAlignment="1">
      <alignment vertical="center" wrapText="1"/>
    </xf>
    <xf numFmtId="169" fontId="0" fillId="0" borderId="0" xfId="0" applyNumberFormat="1" applyAlignment="1">
      <alignment vertical="center"/>
    </xf>
    <xf numFmtId="169" fontId="0" fillId="7" borderId="0" xfId="0" applyNumberFormat="1" applyFill="1" applyAlignment="1">
      <alignment horizontal="left" vertical="center"/>
    </xf>
    <xf numFmtId="0" fontId="5" fillId="7" borderId="0" xfId="0" applyFont="1" applyFill="1" applyAlignment="1">
      <alignment horizontal="left" vertical="center" wrapText="1"/>
    </xf>
    <xf numFmtId="9" fontId="0" fillId="7" borderId="0" xfId="0" applyNumberFormat="1" applyFill="1" applyAlignment="1">
      <alignment horizontal="center" vertical="center"/>
    </xf>
    <xf numFmtId="169" fontId="0" fillId="7" borderId="0" xfId="0" applyNumberFormat="1" applyFill="1" applyAlignment="1">
      <alignment horizontal="left" vertical="center" wrapText="1"/>
    </xf>
    <xf numFmtId="9" fontId="0" fillId="7" borderId="0" xfId="0" applyNumberFormat="1" applyFill="1" applyAlignment="1">
      <alignment horizontal="left" vertical="center" wrapText="1"/>
    </xf>
    <xf numFmtId="0" fontId="0" fillId="0" borderId="0" xfId="0" applyAlignment="1">
      <alignment vertical="center" wrapText="1"/>
    </xf>
    <xf numFmtId="0" fontId="0" fillId="7" borderId="0" xfId="0" applyFill="1" applyAlignment="1">
      <alignment horizontal="left" vertical="center"/>
    </xf>
    <xf numFmtId="0" fontId="0" fillId="7" borderId="0" xfId="0" applyFill="1" applyAlignment="1">
      <alignment vertical="center"/>
    </xf>
    <xf numFmtId="9" fontId="0" fillId="6" borderId="0" xfId="0" applyNumberFormat="1" applyFill="1" applyAlignment="1">
      <alignment vertical="center"/>
    </xf>
    <xf numFmtId="9" fontId="5" fillId="0" borderId="0" xfId="0" applyNumberFormat="1" applyFont="1" applyAlignment="1">
      <alignment vertical="center"/>
    </xf>
    <xf numFmtId="9" fontId="5" fillId="6" borderId="0" xfId="0" applyNumberFormat="1" applyFont="1" applyFill="1" applyAlignment="1">
      <alignment vertical="center"/>
    </xf>
    <xf numFmtId="169" fontId="3" fillId="7" borderId="0" xfId="0" applyNumberFormat="1" applyFont="1" applyFill="1" applyAlignment="1">
      <alignment vertical="center"/>
    </xf>
    <xf numFmtId="9" fontId="0" fillId="0" borderId="0" xfId="0" applyNumberFormat="1"/>
    <xf numFmtId="0" fontId="5" fillId="0" borderId="0" xfId="0" applyFont="1"/>
    <xf numFmtId="169" fontId="0" fillId="0" borderId="0" xfId="0" applyNumberFormat="1"/>
    <xf numFmtId="9" fontId="5" fillId="0" borderId="0" xfId="0" applyNumberFormat="1" applyFont="1"/>
    <xf numFmtId="10" fontId="0" fillId="0" borderId="0" xfId="0" applyNumberFormat="1" applyAlignment="1">
      <alignment vertical="center" wrapText="1"/>
    </xf>
    <xf numFmtId="0" fontId="7" fillId="0" borderId="0" xfId="0" applyFont="1"/>
    <xf numFmtId="0" fontId="0" fillId="0" borderId="0" xfId="0" applyAlignment="1">
      <alignment vertical="top" wrapText="1"/>
    </xf>
    <xf numFmtId="1" fontId="0" fillId="0" borderId="0" xfId="0" applyNumberFormat="1"/>
    <xf numFmtId="2" fontId="0" fillId="0" borderId="3" xfId="0" applyNumberFormat="1" applyBorder="1" applyAlignment="1">
      <alignment horizontal="right"/>
    </xf>
    <xf numFmtId="2" fontId="0" fillId="0" borderId="2" xfId="0" applyNumberFormat="1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3" xfId="0" applyBorder="1" applyAlignment="1">
      <alignment horizontal="right" vertical="center" indent="1"/>
    </xf>
    <xf numFmtId="0" fontId="0" fillId="0" borderId="3" xfId="0" applyBorder="1" applyAlignment="1">
      <alignment horizontal="right" vertical="center"/>
    </xf>
    <xf numFmtId="0" fontId="0" fillId="0" borderId="7" xfId="0" applyBorder="1" applyAlignment="1">
      <alignment horizontal="right"/>
    </xf>
    <xf numFmtId="9" fontId="0" fillId="0" borderId="0" xfId="0" applyNumberFormat="1" applyAlignment="1">
      <alignment horizontal="center"/>
    </xf>
    <xf numFmtId="0" fontId="0" fillId="0" borderId="4" xfId="0" applyBorder="1"/>
    <xf numFmtId="2" fontId="0" fillId="0" borderId="7" xfId="0" applyNumberFormat="1" applyBorder="1"/>
    <xf numFmtId="0" fontId="3" fillId="0" borderId="0" xfId="0" applyFont="1" applyAlignment="1">
      <alignment horizontal="center" vertical="center"/>
    </xf>
    <xf numFmtId="167" fontId="19" fillId="2" borderId="0" xfId="0" applyNumberFormat="1" applyFont="1" applyFill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167" fontId="17" fillId="0" borderId="0" xfId="0" applyNumberFormat="1" applyFont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8" borderId="0" xfId="0" applyFont="1" applyFill="1"/>
    <xf numFmtId="0" fontId="4" fillId="8" borderId="0" xfId="0" applyFont="1" applyFill="1" applyAlignment="1">
      <alignment horizontal="center" vertical="center"/>
    </xf>
    <xf numFmtId="0" fontId="0" fillId="9" borderId="0" xfId="0" applyFill="1"/>
    <xf numFmtId="9" fontId="5" fillId="9" borderId="0" xfId="0" applyNumberFormat="1" applyFont="1" applyFill="1" applyAlignment="1">
      <alignment horizontal="left" vertical="center"/>
    </xf>
    <xf numFmtId="9" fontId="0" fillId="9" borderId="0" xfId="0" applyNumberFormat="1" applyFill="1" applyAlignment="1">
      <alignment horizontal="left" vertical="center"/>
    </xf>
    <xf numFmtId="0" fontId="6" fillId="9" borderId="6" xfId="0" applyFont="1" applyFill="1" applyBorder="1"/>
    <xf numFmtId="2" fontId="0" fillId="9" borderId="0" xfId="0" applyNumberFormat="1" applyFill="1"/>
    <xf numFmtId="0" fontId="4" fillId="8" borderId="0" xfId="0" applyFont="1" applyFill="1" applyAlignment="1">
      <alignment horizontal="center"/>
    </xf>
    <xf numFmtId="0" fontId="0" fillId="10" borderId="0" xfId="0" applyFill="1"/>
    <xf numFmtId="0" fontId="5" fillId="10" borderId="0" xfId="0" applyFont="1" applyFill="1"/>
    <xf numFmtId="0" fontId="0" fillId="11" borderId="0" xfId="0" applyFill="1"/>
    <xf numFmtId="0" fontId="0" fillId="12" borderId="0" xfId="0" applyFill="1"/>
    <xf numFmtId="0" fontId="0" fillId="13" borderId="0" xfId="0" applyFill="1"/>
    <xf numFmtId="0" fontId="0" fillId="14" borderId="0" xfId="0" applyFill="1"/>
    <xf numFmtId="0" fontId="0" fillId="15" borderId="0" xfId="0" applyFill="1"/>
    <xf numFmtId="0" fontId="0" fillId="16" borderId="0" xfId="0" applyFill="1"/>
    <xf numFmtId="0" fontId="0" fillId="18" borderId="0" xfId="0" applyFill="1"/>
    <xf numFmtId="169" fontId="0" fillId="11" borderId="0" xfId="0" applyNumberFormat="1" applyFill="1" applyAlignment="1">
      <alignment horizontal="right"/>
    </xf>
    <xf numFmtId="169" fontId="0" fillId="12" borderId="0" xfId="0" applyNumberFormat="1" applyFill="1" applyAlignment="1">
      <alignment horizontal="right"/>
    </xf>
    <xf numFmtId="169" fontId="20" fillId="12" borderId="0" xfId="0" applyNumberFormat="1" applyFont="1" applyFill="1" applyAlignment="1">
      <alignment horizontal="right"/>
    </xf>
    <xf numFmtId="169" fontId="0" fillId="13" borderId="0" xfId="0" applyNumberFormat="1" applyFill="1"/>
    <xf numFmtId="169" fontId="0" fillId="16" borderId="0" xfId="0" applyNumberFormat="1" applyFill="1" applyAlignment="1">
      <alignment horizontal="right"/>
    </xf>
    <xf numFmtId="169" fontId="0" fillId="14" borderId="0" xfId="0" applyNumberFormat="1" applyFill="1" applyAlignment="1">
      <alignment horizontal="right"/>
    </xf>
    <xf numFmtId="9" fontId="0" fillId="14" borderId="0" xfId="1" applyFont="1" applyFill="1" applyAlignment="1">
      <alignment horizontal="right"/>
    </xf>
    <xf numFmtId="169" fontId="0" fillId="15" borderId="0" xfId="0" applyNumberFormat="1" applyFill="1" applyAlignment="1">
      <alignment horizontal="right"/>
    </xf>
    <xf numFmtId="169" fontId="0" fillId="18" borderId="0" xfId="0" applyNumberFormat="1" applyFill="1" applyAlignment="1">
      <alignment horizontal="right"/>
    </xf>
    <xf numFmtId="0" fontId="0" fillId="17" borderId="0" xfId="0" applyFill="1" applyAlignment="1">
      <alignment horizontal="left" indent="2"/>
    </xf>
    <xf numFmtId="0" fontId="0" fillId="6" borderId="0" xfId="0" applyFill="1" applyAlignment="1">
      <alignment horizontal="left" indent="2"/>
    </xf>
    <xf numFmtId="0" fontId="0" fillId="18" borderId="0" xfId="0" applyFill="1" applyAlignment="1">
      <alignment horizontal="left" indent="2"/>
    </xf>
    <xf numFmtId="0" fontId="22" fillId="0" borderId="0" xfId="0" applyFont="1" applyAlignment="1">
      <alignment horizontal="center" vertical="center"/>
    </xf>
    <xf numFmtId="14" fontId="10" fillId="2" borderId="0" xfId="0" applyNumberFormat="1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19" fillId="2" borderId="6" xfId="0" applyFont="1" applyFill="1" applyBorder="1" applyAlignment="1">
      <alignment horizontal="left"/>
    </xf>
    <xf numFmtId="0" fontId="4" fillId="2" borderId="9" xfId="0" applyFont="1" applyFill="1" applyBorder="1" applyAlignment="1">
      <alignment horizontal="center" vertical="center"/>
    </xf>
    <xf numFmtId="14" fontId="23" fillId="2" borderId="0" xfId="0" applyNumberFormat="1" applyFont="1" applyFill="1" applyAlignment="1">
      <alignment vertical="center"/>
    </xf>
    <xf numFmtId="0" fontId="24" fillId="2" borderId="8" xfId="0" applyFont="1" applyFill="1" applyBorder="1" applyAlignment="1">
      <alignment horizontal="center" vertical="center"/>
    </xf>
    <xf numFmtId="0" fontId="21" fillId="3" borderId="0" xfId="0" applyFont="1" applyFill="1" applyAlignment="1">
      <alignment vertical="top" wrapText="1"/>
    </xf>
    <xf numFmtId="0" fontId="21" fillId="3" borderId="10" xfId="0" applyFont="1" applyFill="1" applyBorder="1" applyAlignment="1">
      <alignment horizontal="center" vertical="center" wrapText="1"/>
    </xf>
    <xf numFmtId="0" fontId="21" fillId="3" borderId="0" xfId="0" applyFont="1" applyFill="1" applyAlignment="1">
      <alignment horizontal="center" vertical="center" wrapText="1"/>
    </xf>
    <xf numFmtId="0" fontId="21" fillId="3" borderId="0" xfId="0" applyFont="1" applyFill="1" applyAlignment="1">
      <alignment horizontal="right" vertical="center" wrapText="1"/>
    </xf>
    <xf numFmtId="9" fontId="0" fillId="0" borderId="0" xfId="0" applyNumberFormat="1" applyAlignment="1">
      <alignment horizontal="center" vertical="center"/>
    </xf>
    <xf numFmtId="16" fontId="0" fillId="0" borderId="0" xfId="0" applyNumberFormat="1" applyAlignment="1">
      <alignment vertical="center"/>
    </xf>
    <xf numFmtId="49" fontId="0" fillId="0" borderId="0" xfId="0" applyNumberFormat="1" applyAlignment="1">
      <alignment horizontal="left" vertical="center"/>
    </xf>
    <xf numFmtId="9" fontId="18" fillId="2" borderId="0" xfId="1" applyFont="1" applyFill="1" applyAlignment="1">
      <alignment horizontal="left" vertical="center" indent="2"/>
    </xf>
    <xf numFmtId="9" fontId="0" fillId="0" borderId="3" xfId="1" applyFont="1" applyBorder="1" applyAlignment="1">
      <alignment horizontal="left"/>
    </xf>
    <xf numFmtId="9" fontId="0" fillId="5" borderId="3" xfId="1" applyFont="1" applyFill="1" applyBorder="1" applyAlignment="1">
      <alignment horizontal="left"/>
    </xf>
    <xf numFmtId="0" fontId="0" fillId="0" borderId="8" xfId="0" applyBorder="1" applyAlignment="1">
      <alignment horizontal="center" vertical="center"/>
    </xf>
    <xf numFmtId="0" fontId="0" fillId="0" borderId="8" xfId="0" applyBorder="1"/>
    <xf numFmtId="0" fontId="0" fillId="0" borderId="8" xfId="0" applyBorder="1" applyAlignment="1">
      <alignment horizontal="left" vertical="center"/>
    </xf>
    <xf numFmtId="171" fontId="0" fillId="0" borderId="0" xfId="0" applyNumberFormat="1" applyAlignment="1">
      <alignment horizontal="left" textRotation="90"/>
    </xf>
    <xf numFmtId="171" fontId="0" fillId="0" borderId="0" xfId="0" applyNumberFormat="1" applyAlignment="1">
      <alignment horizontal="center" textRotation="90"/>
    </xf>
    <xf numFmtId="171" fontId="2" fillId="4" borderId="1" xfId="0" applyNumberFormat="1" applyFont="1" applyFill="1" applyBorder="1" applyAlignment="1">
      <alignment horizontal="left"/>
    </xf>
    <xf numFmtId="171" fontId="2" fillId="4" borderId="1" xfId="1" applyNumberFormat="1" applyFont="1" applyFill="1" applyBorder="1" applyAlignment="1">
      <alignment horizontal="left"/>
    </xf>
    <xf numFmtId="0" fontId="4" fillId="2" borderId="0" xfId="0" applyFont="1" applyFill="1" applyAlignment="1">
      <alignment horizontal="left" vertical="center" indent="12"/>
    </xf>
    <xf numFmtId="0" fontId="0" fillId="3" borderId="0" xfId="0" applyFill="1" applyAlignment="1">
      <alignment horizontal="center"/>
    </xf>
    <xf numFmtId="0" fontId="9" fillId="3" borderId="0" xfId="0" applyFont="1" applyFill="1" applyAlignment="1">
      <alignment horizontal="left" vertical="center" indent="1"/>
    </xf>
    <xf numFmtId="0" fontId="21" fillId="3" borderId="0" xfId="0" applyFont="1" applyFill="1" applyAlignment="1">
      <alignment horizontal="left" vertical="top" wrapText="1"/>
    </xf>
    <xf numFmtId="14" fontId="10" fillId="2" borderId="0" xfId="0" applyNumberFormat="1" applyFont="1" applyFill="1" applyAlignment="1">
      <alignment horizontal="left" vertical="center" indent="2"/>
    </xf>
    <xf numFmtId="14" fontId="0" fillId="2" borderId="0" xfId="0" applyNumberFormat="1" applyFill="1" applyAlignment="1">
      <alignment horizontal="center" vertical="center"/>
    </xf>
    <xf numFmtId="0" fontId="18" fillId="2" borderId="0" xfId="0" applyFont="1" applyFill="1" applyAlignment="1">
      <alignment horizontal="center" vertical="center"/>
    </xf>
    <xf numFmtId="0" fontId="18" fillId="2" borderId="0" xfId="0" applyFont="1" applyFill="1" applyAlignment="1">
      <alignment horizontal="left" vertical="center" indent="2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textRotation="90"/>
    </xf>
    <xf numFmtId="0" fontId="8" fillId="0" borderId="0" xfId="0" applyFont="1" applyAlignment="1">
      <alignment horizontal="center" vertical="center"/>
    </xf>
    <xf numFmtId="169" fontId="0" fillId="7" borderId="0" xfId="0" applyNumberFormat="1" applyFill="1" applyAlignment="1">
      <alignment horizontal="left" vertical="center"/>
    </xf>
    <xf numFmtId="169" fontId="0" fillId="7" borderId="0" xfId="0" applyNumberFormat="1" applyFill="1" applyAlignment="1">
      <alignment horizontal="left" vertical="center" wrapText="1"/>
    </xf>
    <xf numFmtId="0" fontId="7" fillId="0" borderId="0" xfId="0" applyFont="1" applyAlignment="1">
      <alignment horizontal="center"/>
    </xf>
    <xf numFmtId="0" fontId="6" fillId="9" borderId="4" xfId="0" applyFont="1" applyFill="1" applyBorder="1" applyAlignment="1">
      <alignment horizontal="center"/>
    </xf>
    <xf numFmtId="0" fontId="6" fillId="9" borderId="5" xfId="0" applyFont="1" applyFill="1" applyBorder="1" applyAlignment="1">
      <alignment horizontal="center"/>
    </xf>
    <xf numFmtId="14" fontId="2" fillId="2" borderId="0" xfId="0" applyNumberFormat="1" applyFont="1" applyFill="1" applyAlignment="1">
      <alignment horizontal="center" vertical="center"/>
    </xf>
  </cellXfs>
  <cellStyles count="2">
    <cellStyle name="Normal" xfId="0" builtinId="0"/>
    <cellStyle name="Percent" xfId="1" builtinId="5"/>
  </cellStyles>
  <dxfs count="77">
    <dxf>
      <font>
        <color rgb="FFFF0000"/>
      </font>
    </dxf>
    <dxf>
      <font>
        <color rgb="FF4AB065"/>
      </font>
    </dxf>
    <dxf>
      <font>
        <color theme="0"/>
      </font>
    </dxf>
    <dxf>
      <font>
        <color rgb="FFFF0000"/>
      </font>
      <fill>
        <patternFill>
          <bgColor rgb="FFFFFF00"/>
        </patternFill>
      </fill>
    </dxf>
    <dxf>
      <fill>
        <patternFill>
          <bgColor rgb="FF2E7D32"/>
        </patternFill>
      </fill>
    </dxf>
    <dxf>
      <fill>
        <patternFill>
          <bgColor rgb="FF2F5597"/>
        </patternFill>
      </fill>
    </dxf>
    <dxf>
      <fill>
        <patternFill>
          <bgColor rgb="FFC55A11"/>
        </patternFill>
      </fill>
    </dxf>
    <dxf>
      <fill>
        <patternFill>
          <bgColor rgb="FF7030A0"/>
        </patternFill>
      </fill>
    </dxf>
    <dxf>
      <fill>
        <patternFill>
          <bgColor theme="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4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4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>
          <bgColor rgb="FFCAEDFB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2CEE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1F0C8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37CDB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55A1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2F5597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2E7D3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7030A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lor rgb="FFFF0000"/>
      </font>
      <border>
        <left style="thin">
          <color theme="1"/>
        </left>
        <right style="thin">
          <color auto="1"/>
        </right>
        <vertical/>
        <horizontal/>
      </border>
    </dxf>
    <dxf>
      <fill>
        <patternFill>
          <bgColor rgb="FF2E7D32"/>
        </patternFill>
      </fill>
    </dxf>
    <dxf>
      <fill>
        <patternFill>
          <bgColor rgb="FF2F5597"/>
        </patternFill>
      </fill>
    </dxf>
    <dxf>
      <fill>
        <patternFill>
          <bgColor rgb="FFC55A11"/>
        </patternFill>
      </fill>
    </dxf>
    <dxf>
      <fill>
        <patternFill>
          <bgColor rgb="FF7030A0"/>
        </patternFill>
      </fill>
    </dxf>
    <dxf>
      <fill>
        <patternFill>
          <bgColor rgb="FF2E7D32"/>
        </patternFill>
      </fill>
    </dxf>
    <dxf>
      <fill>
        <patternFill>
          <bgColor rgb="FF2F5597"/>
        </patternFill>
      </fill>
    </dxf>
    <dxf>
      <fill>
        <patternFill>
          <bgColor rgb="FFC55A11"/>
        </patternFill>
      </fill>
    </dxf>
    <dxf>
      <fill>
        <patternFill>
          <bgColor rgb="FF7030A0"/>
        </patternFill>
      </fill>
    </dxf>
    <dxf>
      <font>
        <b/>
        <i val="0"/>
        <color rgb="FFFF0000"/>
      </font>
    </dxf>
    <dxf>
      <fill>
        <patternFill>
          <bgColor theme="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4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4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  <color rgb="FFFF0000"/>
      </font>
      <border>
        <left style="thin">
          <color theme="1"/>
        </left>
        <right style="thin">
          <color auto="1"/>
        </right>
        <vertical/>
        <horizontal/>
      </border>
    </dxf>
    <dxf>
      <font>
        <b/>
        <i val="0"/>
        <strike val="0"/>
        <color rgb="FFFF0000"/>
      </font>
      <border>
        <left style="thin">
          <color theme="1"/>
        </left>
        <right style="thin">
          <color auto="1"/>
        </right>
        <vertical/>
        <horizontal/>
      </border>
    </dxf>
    <dxf>
      <fill>
        <patternFill>
          <bgColor rgb="FFCAEDFB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2CEE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1F0C8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37CDB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55A1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2F5597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2E7D3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7030A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b/>
        <i val="0"/>
        <strike val="0"/>
        <color rgb="FFFF0000"/>
      </font>
      <border>
        <left style="thin">
          <color theme="1"/>
        </left>
        <right style="thin">
          <color auto="1"/>
        </right>
        <vertical/>
        <horizontal/>
      </border>
    </dxf>
    <dxf>
      <fill>
        <patternFill>
          <bgColor rgb="FF2F5597"/>
        </patternFill>
      </fill>
    </dxf>
    <dxf>
      <fill>
        <patternFill>
          <bgColor rgb="FF2E7D32"/>
        </patternFill>
      </fill>
    </dxf>
    <dxf>
      <fill>
        <patternFill>
          <bgColor rgb="FFC55A11"/>
        </patternFill>
      </fill>
    </dxf>
    <dxf>
      <fill>
        <patternFill>
          <bgColor rgb="FF7030A0"/>
        </patternFill>
      </fill>
    </dxf>
    <dxf>
      <numFmt numFmtId="19" formatCode="d/mm/yyyy"/>
      <alignment horizontal="center" vertical="center" textRotation="0" wrapText="0" indent="0" justifyLastLine="0" shrinkToFit="0" readingOrder="0"/>
    </dxf>
    <dxf>
      <numFmt numFmtId="19" formatCode="d/mm/yyyy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13" formatCode="0%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30" formatCode="@"/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numFmt numFmtId="164" formatCode="0.0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30" formatCode="@"/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CD0011"/>
      <color rgb="FFFF6B6B"/>
      <color rgb="FF90CAF9"/>
      <color rgb="FFB3E5FC"/>
      <color rgb="FFFFE082"/>
      <color rgb="FFA5D6A7"/>
      <color rgb="FFE8F5E9"/>
      <color rgb="FFC8E6C9"/>
      <color rgb="FF4CAF50"/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ucliveac-my.sharepoint.com/personal/bto45_uclive_ac_nz/Documents/2026/Fonterra/Gantt%20Chart/Darfield%20Dryer%20Gantt%20v00.xlsx" TargetMode="External"/><Relationship Id="rId1" Type="http://schemas.openxmlformats.org/officeDocument/2006/relationships/externalLinkPath" Target="Fonterra/Gantt%20Chart/Darfield%20Dryer%20Gantt%20v0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Library" Target="ProSteam.xla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"/>
      <sheetName val="2"/>
      <sheetName val="Audit"/>
      <sheetName val="Roles"/>
      <sheetName val="Gantt"/>
    </sheetNames>
    <sheetDataSet>
      <sheetData sheetId="0" refreshError="1"/>
      <sheetData sheetId="1" refreshError="1"/>
      <sheetData sheetId="2" refreshError="1"/>
      <sheetData sheetId="3" refreshError="1"/>
      <sheetData sheetId="4">
        <row r="4">
          <cell r="I4">
            <v>46038</v>
          </cell>
          <cell r="L4">
            <v>20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Steam"/>
      <sheetName val="Declarations"/>
      <sheetName val="Sheet1"/>
    </sheetNames>
    <definedNames>
      <definedName name="SCode"/>
    </definedNames>
    <sheetDataSet>
      <sheetData sheetId="0"/>
      <sheetData sheetId="1"/>
      <sheetData sheetId="2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F5CA8F5-4BE2-4D6E-A824-E45854F11ACE}" name="Tasks" displayName="Tasks" ref="B6:K266" totalsRowShown="0" headerRowDxfId="76">
  <autoFilter ref="B6:K266" xr:uid="{9F5CA8F5-4BE2-4D6E-A824-E45854F11ACE}"/>
  <sortState xmlns:xlrd2="http://schemas.microsoft.com/office/spreadsheetml/2017/richdata2" ref="B7:K14">
    <sortCondition descending="1" ref="K6:K14"/>
  </sortState>
  <tableColumns count="10">
    <tableColumn id="1" xr3:uid="{527CDA3C-2F50-4F9C-B554-B976C58832A5}" name="Due" dataDxfId="75"/>
    <tableColumn id="2" xr3:uid="{7307772F-6DFC-413D-98DB-37EBD6B565BF}" name="Course" dataDxfId="74"/>
    <tableColumn id="3" xr3:uid="{503CB15F-8E22-4ECB-B45D-8DA03E1995C0}" name="Task"/>
    <tableColumn id="4" xr3:uid="{0C9BC09A-A83F-44B2-ADE5-28E01D003CA1}" name="Weighting (%)" dataDxfId="73"/>
    <tableColumn id="5" xr3:uid="{C3523F60-BBB0-4F8B-9F42-387EF04644C8}" name="Required (hrs)" dataDxfId="72"/>
    <tableColumn id="6" xr3:uid="{40C4E877-64E1-4DB2-89AA-E36C22D2FD57}" name="Importance" dataDxfId="71"/>
    <tableColumn id="7" xr3:uid="{7ACE8035-B438-44D4-BADE-A6DDF5D0C938}" name="Urgency" dataDxfId="70">
      <calculatedColumnFormula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calculatedColumnFormula>
    </tableColumn>
    <tableColumn id="8" xr3:uid="{19C94E43-763C-42A2-9FE9-30066E043193}" name="Days Left" dataDxfId="69">
      <calculatedColumnFormula>_xlfn.LET(
  _xlpm.Days, Tasks[[#This Row],[Due]]-TODAY(),
  _xlpm.DaysClean, IF(_xlpm.Days&lt;0,0,_xlpm.Days),
  _xlpm.Result, IF(Tasks[[#This Row],[Task]]&lt;&gt;"",_xlpm.DaysClean,""),
  _xlpm.Result
)</calculatedColumnFormula>
    </tableColumn>
    <tableColumn id="14" xr3:uid="{84D58909-11F4-4707-8583-952172AAE3AA}" name="Date Due" dataDxfId="61">
      <calculatedColumnFormula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calculatedColumnFormula>
    </tableColumn>
    <tableColumn id="9" xr3:uid="{90CBF3D9-B6C1-4F11-8CC6-5BF6CFD40BC2}" name="Priority" dataDxfId="68">
      <calculatedColumnFormula array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calculatedColumnFormula>
    </tableColumn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9EC3231-0C3D-42EF-A335-169B6357DD4B}" name="Tasks2" displayName="Tasks2" ref="B6:G48" totalsRowShown="0" headerRowDxfId="67">
  <autoFilter ref="B6:G48" xr:uid="{9F5CA8F5-4BE2-4D6E-A824-E45854F11ACE}"/>
  <sortState xmlns:xlrd2="http://schemas.microsoft.com/office/spreadsheetml/2017/richdata2" ref="B7:G48">
    <sortCondition ref="G6:G48"/>
  </sortState>
  <tableColumns count="6">
    <tableColumn id="1" xr3:uid="{D678D73C-9B29-44A4-A706-CD2A5445D3AC}" name="Due" dataDxfId="66"/>
    <tableColumn id="2" xr3:uid="{09E1F656-1579-4EC4-BD20-5EEC380B53AE}" name="Course" dataDxfId="65"/>
    <tableColumn id="3" xr3:uid="{52643C04-2140-4AB7-A1E1-0FF60D68D0C2}" name="Task"/>
    <tableColumn id="4" xr3:uid="{B4F063DB-8BF8-4DCB-A375-979D9D6148EE}" name="Weighting (%)" dataDxfId="64"/>
    <tableColumn id="5" xr3:uid="{FAD98999-28F2-46D5-AE9A-ABA1AA560A54}" name="Days Left" dataDxfId="63">
      <calculatedColumnFormula>_xlfn.LET(
  _xlpm.Days, Tasks2[[#This Row],[Due]]-TODAY(),
  _xlpm.DaysClean, IF(_xlpm.Days&lt;0,"",_xlpm.Days),
  _xlpm.Result, IF(Tasks2[[#This Row],[Task]]&lt;&gt;"",_xlpm.DaysClean,""),
  _xlpm.Result
)</calculatedColumnFormula>
    </tableColumn>
    <tableColumn id="6" xr3:uid="{0AD8461C-3D35-490D-99A2-380FF5E6A731}" name="Date Due" dataDxfId="62">
      <calculatedColumnFormula>IF(Tasks2[[#This Row],[Due]]="","",DATE(2026,RIGHT(Tasks2[[#This Row],[Due]],2),LEFT(Tasks2[[#This Row],[Due]],2)))</calculatedColumnFormula>
    </tableColumn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475B25-DCC0-4ED4-8305-99DCFC419A9E}">
  <dimension ref="A1:Q266"/>
  <sheetViews>
    <sheetView zoomScale="145" zoomScaleNormal="145" workbookViewId="0">
      <selection activeCell="B1" sqref="B1:C5"/>
    </sheetView>
  </sheetViews>
  <sheetFormatPr defaultRowHeight="14.4" x14ac:dyDescent="0.3"/>
  <cols>
    <col min="1" max="1" width="13.5546875" style="5" customWidth="1"/>
    <col min="2" max="2" width="10.33203125" style="3" bestFit="1" customWidth="1"/>
    <col min="3" max="3" width="55.109375" style="8" customWidth="1"/>
    <col min="4" max="4" width="11.88671875" style="3" bestFit="1" customWidth="1"/>
    <col min="5" max="5" width="10.21875" style="3" bestFit="1" customWidth="1"/>
    <col min="7" max="7" width="6.6640625" hidden="1" customWidth="1"/>
  </cols>
  <sheetData>
    <row r="1" spans="1:17" ht="14.4" customHeight="1" x14ac:dyDescent="0.3">
      <c r="A1" s="147"/>
      <c r="B1" s="146" t="s">
        <v>0</v>
      </c>
      <c r="C1" s="146"/>
      <c r="D1" s="119"/>
      <c r="E1" s="119"/>
      <c r="F1" s="119"/>
      <c r="G1" s="119"/>
      <c r="H1" s="119"/>
      <c r="I1" s="119"/>
      <c r="J1" s="119"/>
      <c r="K1" s="2"/>
      <c r="L1" s="2"/>
      <c r="M1" s="2"/>
      <c r="N1" s="2"/>
      <c r="O1" s="2"/>
      <c r="P1" s="2"/>
      <c r="Q1" s="2"/>
    </row>
    <row r="2" spans="1:17" ht="14.4" customHeight="1" x14ac:dyDescent="0.3">
      <c r="A2" s="147"/>
      <c r="B2" s="146"/>
      <c r="C2" s="146"/>
      <c r="D2" s="120" t="s">
        <v>141</v>
      </c>
      <c r="E2" s="159">
        <v>46083</v>
      </c>
      <c r="F2" s="123" t="s">
        <v>225</v>
      </c>
      <c r="G2" s="119"/>
      <c r="H2" s="119"/>
      <c r="I2" s="119"/>
      <c r="J2" s="119"/>
      <c r="K2" s="2"/>
      <c r="L2" s="2"/>
      <c r="M2" s="2"/>
      <c r="N2" s="2"/>
      <c r="O2" s="2"/>
      <c r="P2" s="2"/>
      <c r="Q2" s="2"/>
    </row>
    <row r="3" spans="1:17" ht="14.4" customHeight="1" x14ac:dyDescent="0.3">
      <c r="A3" s="147"/>
      <c r="B3" s="146"/>
      <c r="C3" s="146"/>
      <c r="D3" s="120" t="s">
        <v>141</v>
      </c>
      <c r="E3" s="124" t="s">
        <v>10</v>
      </c>
      <c r="F3" s="123" t="s">
        <v>31</v>
      </c>
      <c r="G3" s="119"/>
      <c r="H3" s="119"/>
      <c r="I3" s="119"/>
      <c r="J3" s="119"/>
      <c r="K3" s="2"/>
      <c r="L3" s="2"/>
      <c r="M3" s="2"/>
      <c r="N3" s="2"/>
      <c r="O3" s="2"/>
      <c r="P3" s="2"/>
      <c r="Q3" s="2"/>
    </row>
    <row r="4" spans="1:17" ht="14.4" customHeight="1" x14ac:dyDescent="0.3">
      <c r="A4" s="147"/>
      <c r="B4" s="146"/>
      <c r="C4" s="146"/>
      <c r="D4" s="119"/>
      <c r="E4" s="119"/>
      <c r="F4" s="119"/>
      <c r="G4" s="119"/>
      <c r="H4" s="119"/>
      <c r="I4" s="119"/>
      <c r="J4" s="119"/>
      <c r="K4" s="2"/>
      <c r="L4" s="2"/>
      <c r="M4" s="2"/>
      <c r="N4" s="2"/>
      <c r="O4" s="2"/>
      <c r="P4" s="2"/>
      <c r="Q4" s="2"/>
    </row>
    <row r="5" spans="1:17" ht="14.4" customHeight="1" x14ac:dyDescent="0.3">
      <c r="A5" s="147"/>
      <c r="B5" s="146"/>
      <c r="C5" s="146"/>
      <c r="D5" s="119"/>
      <c r="E5" s="119"/>
      <c r="F5" s="119"/>
      <c r="G5" s="119"/>
      <c r="H5" s="119"/>
      <c r="I5" s="119"/>
      <c r="J5" s="119"/>
      <c r="K5" s="2"/>
      <c r="L5" s="2"/>
      <c r="M5" s="2"/>
      <c r="N5" s="2"/>
      <c r="O5" s="2"/>
      <c r="P5" s="2"/>
      <c r="Q5" s="2"/>
    </row>
    <row r="6" spans="1:17" s="13" customFormat="1" x14ac:dyDescent="0.3">
      <c r="A6" s="10" t="str" cm="1">
        <f t="array" aca="1" ref="A6:G266" ca="1">_xlfn.LET(
  _xlpm.Mode, E3,
  _xlpm.Sorted,
    _xlfn.LET(
      _xlpm.Table,
        _xlfn.SORTBY(
          Tasks[],
          _xlfn.SWITCH(_xlpm.Mode,
            "Ascending",  Tasks[Due],
            "Descending", Tasks[Due],
            "Priority",   Tasks[Priority],
            Tasks[Priority]
          ),
          _xlfn.SWITCH(_xlpm.Mode,
            "Ascending",  1,
            "Descending", -1,
            "Priority",   -1,
            -1
          )
        ),
      IF(_xlpm.Table=0,"",_xlpm.Table)
    ),
  _xlfn.VSTACK(
    _xlfn.CHOOSECOLS(Tasks[#Headers],1,2,3,4,6,8,10),
    _xlfn.CHOOSECOLS(_xlpm.Sorted,1,2,3,4,6,8,10)
  )
)</f>
        <v>Due</v>
      </c>
      <c r="B6" s="11" t="str">
        <f ca="1"/>
        <v>Course</v>
      </c>
      <c r="C6" s="12" t="str">
        <f ca="1"/>
        <v>Task</v>
      </c>
      <c r="D6" s="11" t="str">
        <f ca="1"/>
        <v>Weighting (%)</v>
      </c>
      <c r="E6" s="11" t="str">
        <f ca="1"/>
        <v>Importance</v>
      </c>
      <c r="F6" s="13" t="str">
        <f ca="1"/>
        <v>Days Left</v>
      </c>
      <c r="G6" s="13" t="str">
        <f ca="1"/>
        <v>Priority</v>
      </c>
    </row>
    <row r="7" spans="1:17" x14ac:dyDescent="0.3">
      <c r="A7" s="5" t="str">
        <f ca="1"/>
        <v>2/03</v>
      </c>
      <c r="B7" s="3" t="str">
        <f ca="1"/>
        <v>Other</v>
      </c>
      <c r="C7" s="8" t="str">
        <f ca="1"/>
        <v>Project portfolio</v>
      </c>
      <c r="D7" s="3" t="str">
        <f ca="1"/>
        <v/>
      </c>
      <c r="E7" s="3" t="str">
        <f ca="1"/>
        <v>ASAP</v>
      </c>
      <c r="F7" t="str">
        <f ca="1"/>
        <v/>
      </c>
      <c r="G7">
        <f ca="1"/>
        <v>10.399999999999999</v>
      </c>
    </row>
    <row r="8" spans="1:17" x14ac:dyDescent="0.3">
      <c r="A8" s="5" t="str">
        <f ca="1"/>
        <v>2/03</v>
      </c>
      <c r="B8" s="3" t="str">
        <f ca="1"/>
        <v>ENCE461</v>
      </c>
      <c r="C8" s="8" t="str">
        <f ca="1"/>
        <v>ENCE461 Lectures</v>
      </c>
      <c r="D8" s="3" t="str">
        <f ca="1"/>
        <v/>
      </c>
      <c r="E8" s="3" t="str">
        <f ca="1"/>
        <v>High</v>
      </c>
      <c r="F8" t="str">
        <f ca="1"/>
        <v/>
      </c>
      <c r="G8">
        <f ca="1"/>
        <v>5.6000000000000005</v>
      </c>
    </row>
    <row r="9" spans="1:17" x14ac:dyDescent="0.3">
      <c r="A9" s="5" t="str">
        <f ca="1"/>
        <v>2/03</v>
      </c>
      <c r="B9" s="3" t="str">
        <f ca="1"/>
        <v>ENME403</v>
      </c>
      <c r="C9" s="8" t="str">
        <f ca="1"/>
        <v>ENME403 Lectures</v>
      </c>
      <c r="D9" s="3" t="str">
        <f ca="1"/>
        <v/>
      </c>
      <c r="E9" s="3" t="str">
        <f ca="1"/>
        <v>High</v>
      </c>
      <c r="F9" t="str">
        <f ca="1"/>
        <v/>
      </c>
      <c r="G9">
        <f ca="1"/>
        <v>5.6000000000000005</v>
      </c>
    </row>
    <row r="10" spans="1:17" x14ac:dyDescent="0.3">
      <c r="A10" s="5" t="str">
        <f ca="1"/>
        <v>03/03</v>
      </c>
      <c r="B10" s="3" t="str">
        <f ca="1"/>
        <v>ENMT401</v>
      </c>
      <c r="C10" s="8" t="str">
        <f ca="1"/>
        <v>Read research articles for upcoming meeting</v>
      </c>
      <c r="D10" s="3" t="str">
        <f ca="1"/>
        <v/>
      </c>
      <c r="E10" s="3" t="str">
        <f ca="1"/>
        <v>Medium</v>
      </c>
      <c r="F10">
        <f ca="1"/>
        <v>1</v>
      </c>
      <c r="G10">
        <f ca="1"/>
        <v>5.3</v>
      </c>
    </row>
    <row r="11" spans="1:17" x14ac:dyDescent="0.3">
      <c r="A11" s="5" t="str">
        <f ca="1"/>
        <v>03/03</v>
      </c>
      <c r="B11" s="3" t="str">
        <f ca="1"/>
        <v>COSC428</v>
      </c>
      <c r="C11" s="8" t="str">
        <f ca="1"/>
        <v>Lab 4b</v>
      </c>
      <c r="D11" s="3" t="str">
        <f ca="1"/>
        <v/>
      </c>
      <c r="E11" s="3" t="str">
        <f ca="1"/>
        <v>Medium</v>
      </c>
      <c r="F11">
        <f ca="1"/>
        <v>1</v>
      </c>
      <c r="G11">
        <f ca="1"/>
        <v>5</v>
      </c>
    </row>
    <row r="12" spans="1:17" x14ac:dyDescent="0.3">
      <c r="A12" s="5" t="str">
        <f ca="1"/>
        <v>03/03</v>
      </c>
      <c r="B12" s="3" t="str">
        <f ca="1"/>
        <v>ENME403</v>
      </c>
      <c r="C12" s="8" t="str">
        <f ca="1"/>
        <v>Homework 1 &amp; 2</v>
      </c>
      <c r="D12" s="3" t="str">
        <f ca="1"/>
        <v/>
      </c>
      <c r="E12" s="3" t="str">
        <f ca="1"/>
        <v>Medium</v>
      </c>
      <c r="F12">
        <f ca="1"/>
        <v>1</v>
      </c>
      <c r="G12">
        <f ca="1"/>
        <v>5</v>
      </c>
    </row>
    <row r="13" spans="1:17" x14ac:dyDescent="0.3">
      <c r="A13" s="5" t="str">
        <f ca="1"/>
        <v>2/03</v>
      </c>
      <c r="B13" s="3" t="str">
        <f ca="1"/>
        <v>COSC428</v>
      </c>
      <c r="C13" s="8" t="str">
        <f ca="1"/>
        <v>Lab 5</v>
      </c>
      <c r="D13" s="3" t="str">
        <f ca="1"/>
        <v/>
      </c>
      <c r="E13" s="3" t="str">
        <f ca="1"/>
        <v>Low</v>
      </c>
      <c r="F13" t="str">
        <f ca="1"/>
        <v/>
      </c>
      <c r="G13">
        <f ca="1"/>
        <v>4.7</v>
      </c>
    </row>
    <row r="14" spans="1:17" x14ac:dyDescent="0.3">
      <c r="A14" s="5" t="str">
        <f ca="1"/>
        <v>02/03</v>
      </c>
      <c r="B14" s="3" t="str">
        <f ca="1"/>
        <v>ENME403</v>
      </c>
      <c r="C14" s="8" t="str">
        <f ca="1"/>
        <v>System ID Quizzes 1 - Linear Least Squares</v>
      </c>
      <c r="D14" s="3" t="str">
        <f ca="1"/>
        <v/>
      </c>
      <c r="E14" s="3" t="str">
        <f ca="1"/>
        <v>Medium</v>
      </c>
      <c r="F14" t="str">
        <f ca="1"/>
        <v/>
      </c>
      <c r="G14">
        <f ca="1"/>
        <v>4.6999999999999993</v>
      </c>
    </row>
    <row r="15" spans="1:17" x14ac:dyDescent="0.3">
      <c r="A15" s="5" t="str">
        <f ca="1"/>
        <v>03/03</v>
      </c>
      <c r="B15" s="3" t="str">
        <f ca="1"/>
        <v>TA ENGR101</v>
      </c>
      <c r="C15" s="8" t="str">
        <f ca="1"/>
        <v>Prep for wed workshop</v>
      </c>
      <c r="D15" s="3" t="str">
        <f ca="1"/>
        <v/>
      </c>
      <c r="E15" s="3" t="str">
        <f ca="1"/>
        <v>Medium</v>
      </c>
      <c r="F15">
        <f ca="1"/>
        <v>1</v>
      </c>
      <c r="G15">
        <f ca="1"/>
        <v>4.6999999999999993</v>
      </c>
    </row>
    <row r="16" spans="1:17" x14ac:dyDescent="0.3">
      <c r="A16" s="5" t="str">
        <f ca="1"/>
        <v>03/03</v>
      </c>
      <c r="B16" s="3" t="str">
        <f ca="1"/>
        <v>COSC428</v>
      </c>
      <c r="C16" s="8" t="str">
        <f ca="1"/>
        <v>COSC428 Lecture</v>
      </c>
      <c r="D16" s="3" t="str">
        <f ca="1"/>
        <v/>
      </c>
      <c r="E16" s="3" t="str">
        <f ca="1"/>
        <v>High</v>
      </c>
      <c r="F16">
        <f ca="1"/>
        <v>1</v>
      </c>
      <c r="G16">
        <f ca="1"/>
        <v>4.4000000000000004</v>
      </c>
    </row>
    <row r="17" spans="1:7" x14ac:dyDescent="0.3">
      <c r="A17" s="5" t="str">
        <f ca="1"/>
        <v>5/03</v>
      </c>
      <c r="B17" s="3" t="str">
        <f ca="1"/>
        <v>TA ENGR101</v>
      </c>
      <c r="C17" s="8" t="str">
        <f ca="1"/>
        <v>ENGR101 Lectures</v>
      </c>
      <c r="D17" s="3" t="str">
        <f ca="1"/>
        <v/>
      </c>
      <c r="E17" s="3" t="str">
        <f ca="1"/>
        <v>Medium</v>
      </c>
      <c r="F17">
        <f ca="1"/>
        <v>3</v>
      </c>
      <c r="G17">
        <f ca="1"/>
        <v>4.0999999999999996</v>
      </c>
    </row>
    <row r="18" spans="1:7" x14ac:dyDescent="0.3">
      <c r="A18" s="5" t="str">
        <f ca="1"/>
        <v>04/03</v>
      </c>
      <c r="B18" s="3" t="str">
        <f ca="1"/>
        <v>ENME403</v>
      </c>
      <c r="C18" s="8" t="str">
        <f ca="1"/>
        <v>Content Quizzes 2 - W3</v>
      </c>
      <c r="D18" s="3" t="str">
        <f ca="1"/>
        <v/>
      </c>
      <c r="E18" s="3" t="str">
        <f ca="1"/>
        <v>Medium</v>
      </c>
      <c r="F18">
        <f ca="1"/>
        <v>2</v>
      </c>
      <c r="G18">
        <f ca="1"/>
        <v>3.5</v>
      </c>
    </row>
    <row r="19" spans="1:7" x14ac:dyDescent="0.3">
      <c r="A19" s="5" t="str">
        <f ca="1"/>
        <v>04/03</v>
      </c>
      <c r="B19" s="3" t="str">
        <f ca="1"/>
        <v>ENCE461</v>
      </c>
      <c r="C19" s="8" t="str">
        <f ca="1"/>
        <v>Altium schematic</v>
      </c>
      <c r="D19" s="3" t="str">
        <f ca="1"/>
        <v/>
      </c>
      <c r="E19" s="3" t="str">
        <f ca="1"/>
        <v>Low</v>
      </c>
      <c r="F19">
        <f ca="1"/>
        <v>2</v>
      </c>
      <c r="G19">
        <f ca="1"/>
        <v>2.9</v>
      </c>
    </row>
    <row r="20" spans="1:7" x14ac:dyDescent="0.3">
      <c r="A20" s="5" t="str">
        <f ca="1"/>
        <v/>
      </c>
      <c r="B20" s="3" t="str">
        <f ca="1"/>
        <v/>
      </c>
      <c r="C20" s="8" t="str">
        <f ca="1"/>
        <v/>
      </c>
      <c r="D20" s="3" t="str">
        <f ca="1"/>
        <v/>
      </c>
      <c r="E20" s="3" t="str">
        <f ca="1"/>
        <v/>
      </c>
      <c r="F20" t="str">
        <f ca="1"/>
        <v/>
      </c>
      <c r="G20" t="str">
        <f ca="1"/>
        <v/>
      </c>
    </row>
    <row r="21" spans="1:7" x14ac:dyDescent="0.3">
      <c r="A21" s="5" t="str">
        <f ca="1"/>
        <v/>
      </c>
      <c r="B21" s="3" t="str">
        <f ca="1"/>
        <v/>
      </c>
      <c r="C21" s="8" t="str">
        <f ca="1"/>
        <v/>
      </c>
      <c r="D21" s="3" t="str">
        <f ca="1"/>
        <v/>
      </c>
      <c r="E21" s="3" t="str">
        <f ca="1"/>
        <v/>
      </c>
      <c r="F21" t="str">
        <f ca="1"/>
        <v/>
      </c>
      <c r="G21" t="str">
        <f ca="1"/>
        <v/>
      </c>
    </row>
    <row r="22" spans="1:7" x14ac:dyDescent="0.3">
      <c r="A22" s="5" t="str">
        <f ca="1"/>
        <v/>
      </c>
      <c r="B22" s="3" t="str">
        <f ca="1"/>
        <v/>
      </c>
      <c r="C22" s="8" t="str">
        <f ca="1"/>
        <v/>
      </c>
      <c r="D22" s="3" t="str">
        <f ca="1"/>
        <v/>
      </c>
      <c r="E22" s="3" t="str">
        <f ca="1"/>
        <v/>
      </c>
      <c r="F22" t="str">
        <f ca="1"/>
        <v/>
      </c>
      <c r="G22" t="str">
        <f ca="1"/>
        <v/>
      </c>
    </row>
    <row r="23" spans="1:7" x14ac:dyDescent="0.3">
      <c r="A23" s="5" t="str">
        <f ca="1"/>
        <v/>
      </c>
      <c r="B23" s="3" t="str">
        <f ca="1"/>
        <v/>
      </c>
      <c r="C23" s="8" t="str">
        <f ca="1"/>
        <v/>
      </c>
      <c r="D23" s="3" t="str">
        <f ca="1"/>
        <v/>
      </c>
      <c r="E23" s="3" t="str">
        <f ca="1"/>
        <v/>
      </c>
      <c r="F23" t="str">
        <f ca="1"/>
        <v/>
      </c>
      <c r="G23" t="str">
        <f ca="1"/>
        <v/>
      </c>
    </row>
    <row r="24" spans="1:7" x14ac:dyDescent="0.3">
      <c r="A24" s="5" t="str">
        <f ca="1"/>
        <v/>
      </c>
      <c r="B24" s="3" t="str">
        <f ca="1"/>
        <v/>
      </c>
      <c r="C24" s="8" t="str">
        <f ca="1"/>
        <v/>
      </c>
      <c r="D24" s="3" t="str">
        <f ca="1"/>
        <v/>
      </c>
      <c r="E24" s="3" t="str">
        <f ca="1"/>
        <v/>
      </c>
      <c r="F24" t="str">
        <f ca="1"/>
        <v/>
      </c>
      <c r="G24" t="str">
        <f ca="1"/>
        <v/>
      </c>
    </row>
    <row r="25" spans="1:7" x14ac:dyDescent="0.3">
      <c r="A25" s="5" t="str">
        <f ca="1"/>
        <v/>
      </c>
      <c r="B25" s="3" t="str">
        <f ca="1"/>
        <v/>
      </c>
      <c r="C25" s="8" t="str">
        <f ca="1"/>
        <v/>
      </c>
      <c r="D25" s="3" t="str">
        <f ca="1"/>
        <v/>
      </c>
      <c r="E25" s="3" t="str">
        <f ca="1"/>
        <v/>
      </c>
      <c r="F25" t="str">
        <f ca="1"/>
        <v/>
      </c>
      <c r="G25" t="str">
        <f ca="1"/>
        <v/>
      </c>
    </row>
    <row r="26" spans="1:7" x14ac:dyDescent="0.3">
      <c r="A26" s="5" t="str">
        <f ca="1"/>
        <v/>
      </c>
      <c r="B26" s="3" t="str">
        <f ca="1"/>
        <v/>
      </c>
      <c r="C26" s="8" t="str">
        <f ca="1"/>
        <v/>
      </c>
      <c r="D26" s="3" t="str">
        <f ca="1"/>
        <v/>
      </c>
      <c r="E26" s="3" t="str">
        <f ca="1"/>
        <v/>
      </c>
      <c r="F26" t="str">
        <f ca="1"/>
        <v/>
      </c>
      <c r="G26" t="str">
        <f ca="1"/>
        <v/>
      </c>
    </row>
    <row r="27" spans="1:7" x14ac:dyDescent="0.3">
      <c r="A27" s="5" t="str">
        <f ca="1"/>
        <v/>
      </c>
      <c r="B27" s="3" t="str">
        <f ca="1"/>
        <v/>
      </c>
      <c r="C27" s="8" t="str">
        <f ca="1"/>
        <v/>
      </c>
      <c r="D27" s="3" t="str">
        <f ca="1"/>
        <v/>
      </c>
      <c r="E27" s="3" t="str">
        <f ca="1"/>
        <v/>
      </c>
      <c r="F27" t="str">
        <f ca="1"/>
        <v/>
      </c>
      <c r="G27" t="str">
        <f ca="1"/>
        <v/>
      </c>
    </row>
    <row r="28" spans="1:7" x14ac:dyDescent="0.3">
      <c r="A28" s="5" t="str">
        <f ca="1"/>
        <v/>
      </c>
      <c r="B28" s="3" t="str">
        <f ca="1"/>
        <v/>
      </c>
      <c r="C28" s="8" t="str">
        <f ca="1"/>
        <v/>
      </c>
      <c r="D28" s="3" t="str">
        <f ca="1"/>
        <v/>
      </c>
      <c r="E28" s="3" t="str">
        <f ca="1"/>
        <v/>
      </c>
      <c r="F28" t="str">
        <f ca="1"/>
        <v/>
      </c>
      <c r="G28" t="str">
        <f ca="1"/>
        <v/>
      </c>
    </row>
    <row r="29" spans="1:7" x14ac:dyDescent="0.3">
      <c r="A29" s="5" t="str">
        <f ca="1"/>
        <v/>
      </c>
      <c r="B29" s="3" t="str">
        <f ca="1"/>
        <v/>
      </c>
      <c r="C29" s="8" t="str">
        <f ca="1"/>
        <v/>
      </c>
      <c r="D29" s="3" t="str">
        <f ca="1"/>
        <v/>
      </c>
      <c r="E29" s="3" t="str">
        <f ca="1"/>
        <v/>
      </c>
      <c r="F29" t="str">
        <f ca="1"/>
        <v/>
      </c>
      <c r="G29" t="str">
        <f ca="1"/>
        <v/>
      </c>
    </row>
    <row r="30" spans="1:7" x14ac:dyDescent="0.3">
      <c r="A30" s="5" t="str">
        <f ca="1"/>
        <v/>
      </c>
      <c r="B30" s="3" t="str">
        <f ca="1"/>
        <v/>
      </c>
      <c r="C30" s="8" t="str">
        <f ca="1"/>
        <v/>
      </c>
      <c r="D30" s="3" t="str">
        <f ca="1"/>
        <v/>
      </c>
      <c r="E30" s="3" t="str">
        <f ca="1"/>
        <v/>
      </c>
      <c r="F30" t="str">
        <f ca="1"/>
        <v/>
      </c>
      <c r="G30" t="str">
        <f ca="1"/>
        <v/>
      </c>
    </row>
    <row r="31" spans="1:7" x14ac:dyDescent="0.3">
      <c r="A31" s="5" t="str">
        <f ca="1"/>
        <v/>
      </c>
      <c r="B31" s="3" t="str">
        <f ca="1"/>
        <v/>
      </c>
      <c r="C31" s="8" t="str">
        <f ca="1"/>
        <v/>
      </c>
      <c r="D31" s="3" t="str">
        <f ca="1"/>
        <v/>
      </c>
      <c r="E31" s="3" t="str">
        <f ca="1"/>
        <v/>
      </c>
      <c r="F31" t="str">
        <f ca="1"/>
        <v/>
      </c>
      <c r="G31" t="str">
        <f ca="1"/>
        <v/>
      </c>
    </row>
    <row r="32" spans="1:7" x14ac:dyDescent="0.3">
      <c r="A32" s="5" t="str">
        <f ca="1"/>
        <v/>
      </c>
      <c r="B32" s="3" t="str">
        <f ca="1"/>
        <v/>
      </c>
      <c r="C32" s="8" t="str">
        <f ca="1"/>
        <v/>
      </c>
      <c r="D32" s="3" t="str">
        <f ca="1"/>
        <v/>
      </c>
      <c r="E32" s="3" t="str">
        <f ca="1"/>
        <v/>
      </c>
      <c r="F32" t="str">
        <f ca="1"/>
        <v/>
      </c>
      <c r="G32" t="str">
        <f ca="1"/>
        <v/>
      </c>
    </row>
    <row r="33" spans="1:7" x14ac:dyDescent="0.3">
      <c r="A33" s="5" t="str">
        <f ca="1"/>
        <v/>
      </c>
      <c r="B33" s="3" t="str">
        <f ca="1"/>
        <v/>
      </c>
      <c r="C33" s="8" t="str">
        <f ca="1"/>
        <v/>
      </c>
      <c r="D33" s="3" t="str">
        <f ca="1"/>
        <v/>
      </c>
      <c r="E33" s="3" t="str">
        <f ca="1"/>
        <v/>
      </c>
      <c r="F33" t="str">
        <f ca="1"/>
        <v/>
      </c>
      <c r="G33" t="str">
        <f ca="1"/>
        <v/>
      </c>
    </row>
    <row r="34" spans="1:7" x14ac:dyDescent="0.3">
      <c r="A34" s="5" t="str">
        <f ca="1"/>
        <v/>
      </c>
      <c r="B34" s="3" t="str">
        <f ca="1"/>
        <v/>
      </c>
      <c r="C34" s="8" t="str">
        <f ca="1"/>
        <v/>
      </c>
      <c r="D34" s="3" t="str">
        <f ca="1"/>
        <v/>
      </c>
      <c r="E34" s="3" t="str">
        <f ca="1"/>
        <v/>
      </c>
      <c r="F34" t="str">
        <f ca="1"/>
        <v/>
      </c>
      <c r="G34" t="str">
        <f ca="1"/>
        <v/>
      </c>
    </row>
    <row r="35" spans="1:7" x14ac:dyDescent="0.3">
      <c r="A35" s="5" t="str">
        <f ca="1"/>
        <v/>
      </c>
      <c r="B35" s="3" t="str">
        <f ca="1"/>
        <v/>
      </c>
      <c r="C35" s="8" t="str">
        <f ca="1"/>
        <v/>
      </c>
      <c r="D35" s="3" t="str">
        <f ca="1"/>
        <v/>
      </c>
      <c r="E35" s="3" t="str">
        <f ca="1"/>
        <v/>
      </c>
      <c r="F35" t="str">
        <f ca="1"/>
        <v/>
      </c>
      <c r="G35" t="str">
        <f ca="1"/>
        <v/>
      </c>
    </row>
    <row r="36" spans="1:7" x14ac:dyDescent="0.3">
      <c r="A36" s="5" t="str">
        <f ca="1"/>
        <v/>
      </c>
      <c r="B36" s="3" t="str">
        <f ca="1"/>
        <v/>
      </c>
      <c r="C36" s="8" t="str">
        <f ca="1"/>
        <v/>
      </c>
      <c r="D36" s="3" t="str">
        <f ca="1"/>
        <v/>
      </c>
      <c r="E36" s="3" t="str">
        <f ca="1"/>
        <v/>
      </c>
      <c r="F36" t="str">
        <f ca="1"/>
        <v/>
      </c>
      <c r="G36" t="str">
        <f ca="1"/>
        <v/>
      </c>
    </row>
    <row r="37" spans="1:7" x14ac:dyDescent="0.3">
      <c r="A37" s="5" t="str">
        <f ca="1"/>
        <v/>
      </c>
      <c r="B37" s="3" t="str">
        <f ca="1"/>
        <v/>
      </c>
      <c r="C37" s="8" t="str">
        <f ca="1"/>
        <v/>
      </c>
      <c r="D37" s="3" t="str">
        <f ca="1"/>
        <v/>
      </c>
      <c r="E37" s="3" t="str">
        <f ca="1"/>
        <v/>
      </c>
      <c r="F37" t="str">
        <f ca="1"/>
        <v/>
      </c>
      <c r="G37" t="str">
        <f ca="1"/>
        <v/>
      </c>
    </row>
    <row r="38" spans="1:7" x14ac:dyDescent="0.3">
      <c r="A38" s="5" t="str">
        <f ca="1"/>
        <v/>
      </c>
      <c r="B38" s="3" t="str">
        <f ca="1"/>
        <v/>
      </c>
      <c r="C38" s="8" t="str">
        <f ca="1"/>
        <v/>
      </c>
      <c r="D38" s="3" t="str">
        <f ca="1"/>
        <v/>
      </c>
      <c r="E38" s="3" t="str">
        <f ca="1"/>
        <v/>
      </c>
      <c r="F38" t="str">
        <f ca="1"/>
        <v/>
      </c>
      <c r="G38" t="str">
        <f ca="1"/>
        <v/>
      </c>
    </row>
    <row r="39" spans="1:7" x14ac:dyDescent="0.3">
      <c r="A39" s="5" t="str">
        <f ca="1"/>
        <v/>
      </c>
      <c r="B39" s="3" t="str">
        <f ca="1"/>
        <v/>
      </c>
      <c r="C39" s="8" t="str">
        <f ca="1"/>
        <v/>
      </c>
      <c r="D39" s="3" t="str">
        <f ca="1"/>
        <v/>
      </c>
      <c r="E39" s="3" t="str">
        <f ca="1"/>
        <v/>
      </c>
      <c r="F39" t="str">
        <f ca="1"/>
        <v/>
      </c>
      <c r="G39" t="str">
        <f ca="1"/>
        <v/>
      </c>
    </row>
    <row r="40" spans="1:7" x14ac:dyDescent="0.3">
      <c r="A40" s="5" t="str">
        <f ca="1"/>
        <v/>
      </c>
      <c r="B40" s="3" t="str">
        <f ca="1"/>
        <v/>
      </c>
      <c r="C40" s="8" t="str">
        <f ca="1"/>
        <v/>
      </c>
      <c r="D40" s="3" t="str">
        <f ca="1"/>
        <v/>
      </c>
      <c r="E40" s="3" t="str">
        <f ca="1"/>
        <v/>
      </c>
      <c r="F40" t="str">
        <f ca="1"/>
        <v/>
      </c>
      <c r="G40" t="str">
        <f ca="1"/>
        <v/>
      </c>
    </row>
    <row r="41" spans="1:7" x14ac:dyDescent="0.3">
      <c r="A41" s="5" t="str">
        <f ca="1"/>
        <v/>
      </c>
      <c r="B41" s="3" t="str">
        <f ca="1"/>
        <v/>
      </c>
      <c r="C41" s="8" t="str">
        <f ca="1"/>
        <v/>
      </c>
      <c r="D41" s="3" t="str">
        <f ca="1"/>
        <v/>
      </c>
      <c r="E41" s="3" t="str">
        <f ca="1"/>
        <v/>
      </c>
      <c r="F41" t="str">
        <f ca="1"/>
        <v/>
      </c>
      <c r="G41" t="str">
        <f ca="1"/>
        <v/>
      </c>
    </row>
    <row r="42" spans="1:7" x14ac:dyDescent="0.3">
      <c r="A42" s="5" t="str">
        <f ca="1"/>
        <v/>
      </c>
      <c r="B42" s="3" t="str">
        <f ca="1"/>
        <v/>
      </c>
      <c r="C42" s="8" t="str">
        <f ca="1"/>
        <v/>
      </c>
      <c r="D42" s="3" t="str">
        <f ca="1"/>
        <v/>
      </c>
      <c r="E42" s="3" t="str">
        <f ca="1"/>
        <v/>
      </c>
      <c r="F42" t="str">
        <f ca="1"/>
        <v/>
      </c>
      <c r="G42" t="str">
        <f ca="1"/>
        <v/>
      </c>
    </row>
    <row r="43" spans="1:7" x14ac:dyDescent="0.3">
      <c r="A43" s="5" t="str">
        <f ca="1"/>
        <v/>
      </c>
      <c r="B43" s="3" t="str">
        <f ca="1"/>
        <v/>
      </c>
      <c r="C43" s="8" t="str">
        <f ca="1"/>
        <v/>
      </c>
      <c r="D43" s="3" t="str">
        <f ca="1"/>
        <v/>
      </c>
      <c r="E43" s="3" t="str">
        <f ca="1"/>
        <v/>
      </c>
      <c r="F43" t="str">
        <f ca="1"/>
        <v/>
      </c>
      <c r="G43" t="str">
        <f ca="1"/>
        <v/>
      </c>
    </row>
    <row r="44" spans="1:7" x14ac:dyDescent="0.3">
      <c r="A44" s="5" t="str">
        <f ca="1"/>
        <v/>
      </c>
      <c r="B44" s="3" t="str">
        <f ca="1"/>
        <v/>
      </c>
      <c r="C44" s="8" t="str">
        <f ca="1"/>
        <v/>
      </c>
      <c r="D44" s="3" t="str">
        <f ca="1"/>
        <v/>
      </c>
      <c r="E44" s="3" t="str">
        <f ca="1"/>
        <v/>
      </c>
      <c r="F44" t="str">
        <f ca="1"/>
        <v/>
      </c>
      <c r="G44" t="str">
        <f ca="1"/>
        <v/>
      </c>
    </row>
    <row r="45" spans="1:7" x14ac:dyDescent="0.3">
      <c r="A45" s="5" t="str">
        <f ca="1"/>
        <v/>
      </c>
      <c r="B45" s="3" t="str">
        <f ca="1"/>
        <v/>
      </c>
      <c r="C45" s="8" t="str">
        <f ca="1"/>
        <v/>
      </c>
      <c r="D45" s="3" t="str">
        <f ca="1"/>
        <v/>
      </c>
      <c r="E45" s="3" t="str">
        <f ca="1"/>
        <v/>
      </c>
      <c r="F45" t="str">
        <f ca="1"/>
        <v/>
      </c>
      <c r="G45" t="str">
        <f ca="1"/>
        <v/>
      </c>
    </row>
    <row r="46" spans="1:7" x14ac:dyDescent="0.3">
      <c r="A46" s="5" t="str">
        <f ca="1"/>
        <v/>
      </c>
      <c r="B46" s="3" t="str">
        <f ca="1"/>
        <v/>
      </c>
      <c r="C46" s="8" t="str">
        <f ca="1"/>
        <v/>
      </c>
      <c r="D46" s="3" t="str">
        <f ca="1"/>
        <v/>
      </c>
      <c r="E46" s="3" t="str">
        <f ca="1"/>
        <v/>
      </c>
      <c r="F46" t="str">
        <f ca="1"/>
        <v/>
      </c>
      <c r="G46" t="str">
        <f ca="1"/>
        <v/>
      </c>
    </row>
    <row r="47" spans="1:7" x14ac:dyDescent="0.3">
      <c r="A47" s="5" t="str">
        <f ca="1"/>
        <v/>
      </c>
      <c r="B47" s="3" t="str">
        <f ca="1"/>
        <v/>
      </c>
      <c r="C47" s="8" t="str">
        <f ca="1"/>
        <v/>
      </c>
      <c r="D47" s="3" t="str">
        <f ca="1"/>
        <v/>
      </c>
      <c r="E47" s="3" t="str">
        <f ca="1"/>
        <v/>
      </c>
      <c r="F47" t="str">
        <f ca="1"/>
        <v/>
      </c>
      <c r="G47" t="str">
        <f ca="1"/>
        <v/>
      </c>
    </row>
    <row r="48" spans="1:7" x14ac:dyDescent="0.3">
      <c r="A48" s="5" t="str">
        <f ca="1"/>
        <v/>
      </c>
      <c r="B48" s="3" t="str">
        <f ca="1"/>
        <v/>
      </c>
      <c r="C48" s="8" t="str">
        <f ca="1"/>
        <v/>
      </c>
      <c r="D48" s="3" t="str">
        <f ca="1"/>
        <v/>
      </c>
      <c r="E48" s="3" t="str">
        <f ca="1"/>
        <v/>
      </c>
      <c r="F48" t="str">
        <f ca="1"/>
        <v/>
      </c>
      <c r="G48" t="str">
        <f ca="1"/>
        <v/>
      </c>
    </row>
    <row r="49" spans="1:7" x14ac:dyDescent="0.3">
      <c r="A49" s="5" t="str">
        <f ca="1"/>
        <v/>
      </c>
      <c r="B49" s="3" t="str">
        <f ca="1"/>
        <v/>
      </c>
      <c r="C49" s="8" t="str">
        <f ca="1"/>
        <v/>
      </c>
      <c r="D49" s="3" t="str">
        <f ca="1"/>
        <v/>
      </c>
      <c r="E49" s="3" t="str">
        <f ca="1"/>
        <v/>
      </c>
      <c r="F49" t="str">
        <f ca="1"/>
        <v/>
      </c>
      <c r="G49" t="str">
        <f ca="1"/>
        <v/>
      </c>
    </row>
    <row r="50" spans="1:7" x14ac:dyDescent="0.3">
      <c r="A50" s="5" t="str">
        <f ca="1"/>
        <v/>
      </c>
      <c r="B50" s="3" t="str">
        <f ca="1"/>
        <v/>
      </c>
      <c r="C50" s="8" t="str">
        <f ca="1"/>
        <v/>
      </c>
      <c r="D50" s="3" t="str">
        <f ca="1"/>
        <v/>
      </c>
      <c r="E50" s="3" t="str">
        <f ca="1"/>
        <v/>
      </c>
      <c r="F50" t="str">
        <f ca="1"/>
        <v/>
      </c>
      <c r="G50" t="str">
        <f ca="1"/>
        <v/>
      </c>
    </row>
    <row r="51" spans="1:7" x14ac:dyDescent="0.3">
      <c r="A51" s="5" t="str">
        <f ca="1"/>
        <v/>
      </c>
      <c r="B51" s="3" t="str">
        <f ca="1"/>
        <v/>
      </c>
      <c r="C51" s="8" t="str">
        <f ca="1"/>
        <v/>
      </c>
      <c r="D51" s="3" t="str">
        <f ca="1"/>
        <v/>
      </c>
      <c r="E51" s="3" t="str">
        <f ca="1"/>
        <v/>
      </c>
      <c r="F51" t="str">
        <f ca="1"/>
        <v/>
      </c>
      <c r="G51" t="str">
        <f ca="1"/>
        <v/>
      </c>
    </row>
    <row r="52" spans="1:7" x14ac:dyDescent="0.3">
      <c r="A52" s="5" t="str">
        <f ca="1"/>
        <v/>
      </c>
      <c r="B52" s="3" t="str">
        <f ca="1"/>
        <v/>
      </c>
      <c r="C52" s="8" t="str">
        <f ca="1"/>
        <v/>
      </c>
      <c r="D52" s="3" t="str">
        <f ca="1"/>
        <v/>
      </c>
      <c r="E52" s="3" t="str">
        <f ca="1"/>
        <v/>
      </c>
      <c r="F52" t="str">
        <f ca="1"/>
        <v/>
      </c>
      <c r="G52" t="str">
        <f ca="1"/>
        <v/>
      </c>
    </row>
    <row r="53" spans="1:7" x14ac:dyDescent="0.3">
      <c r="A53" s="5" t="str">
        <f ca="1"/>
        <v/>
      </c>
      <c r="B53" s="3" t="str">
        <f ca="1"/>
        <v/>
      </c>
      <c r="C53" s="8" t="str">
        <f ca="1"/>
        <v/>
      </c>
      <c r="D53" s="3" t="str">
        <f ca="1"/>
        <v/>
      </c>
      <c r="E53" s="3" t="str">
        <f ca="1"/>
        <v/>
      </c>
      <c r="F53" t="str">
        <f ca="1"/>
        <v/>
      </c>
      <c r="G53" t="str">
        <f ca="1"/>
        <v/>
      </c>
    </row>
    <row r="54" spans="1:7" x14ac:dyDescent="0.3">
      <c r="A54" s="5" t="str">
        <f ca="1"/>
        <v/>
      </c>
      <c r="B54" s="3" t="str">
        <f ca="1"/>
        <v/>
      </c>
      <c r="C54" s="8" t="str">
        <f ca="1"/>
        <v/>
      </c>
      <c r="D54" s="3" t="str">
        <f ca="1"/>
        <v/>
      </c>
      <c r="E54" s="3" t="str">
        <f ca="1"/>
        <v/>
      </c>
      <c r="F54" t="str">
        <f ca="1"/>
        <v/>
      </c>
      <c r="G54" t="str">
        <f ca="1"/>
        <v/>
      </c>
    </row>
    <row r="55" spans="1:7" x14ac:dyDescent="0.3">
      <c r="A55" s="5" t="str">
        <f ca="1"/>
        <v/>
      </c>
      <c r="B55" s="3" t="str">
        <f ca="1"/>
        <v/>
      </c>
      <c r="C55" s="8" t="str">
        <f ca="1"/>
        <v/>
      </c>
      <c r="D55" s="3" t="str">
        <f ca="1"/>
        <v/>
      </c>
      <c r="E55" s="3" t="str">
        <f ca="1"/>
        <v/>
      </c>
      <c r="F55" t="str">
        <f ca="1"/>
        <v/>
      </c>
      <c r="G55" t="str">
        <f ca="1"/>
        <v/>
      </c>
    </row>
    <row r="56" spans="1:7" x14ac:dyDescent="0.3">
      <c r="A56" s="5" t="str">
        <f ca="1"/>
        <v/>
      </c>
      <c r="B56" s="3" t="str">
        <f ca="1"/>
        <v/>
      </c>
      <c r="C56" s="8" t="str">
        <f ca="1"/>
        <v/>
      </c>
      <c r="D56" s="3" t="str">
        <f ca="1"/>
        <v/>
      </c>
      <c r="E56" s="3" t="str">
        <f ca="1"/>
        <v/>
      </c>
      <c r="F56" t="str">
        <f ca="1"/>
        <v/>
      </c>
      <c r="G56" t="str">
        <f ca="1"/>
        <v/>
      </c>
    </row>
    <row r="57" spans="1:7" x14ac:dyDescent="0.3">
      <c r="A57" s="5" t="str">
        <f ca="1"/>
        <v/>
      </c>
      <c r="B57" s="3" t="str">
        <f ca="1"/>
        <v/>
      </c>
      <c r="C57" s="8" t="str">
        <f ca="1"/>
        <v/>
      </c>
      <c r="D57" s="3" t="str">
        <f ca="1"/>
        <v/>
      </c>
      <c r="E57" s="3" t="str">
        <f ca="1"/>
        <v/>
      </c>
      <c r="F57" t="str">
        <f ca="1"/>
        <v/>
      </c>
      <c r="G57" t="str">
        <f ca="1"/>
        <v/>
      </c>
    </row>
    <row r="58" spans="1:7" x14ac:dyDescent="0.3">
      <c r="A58" s="5" t="str">
        <f ca="1"/>
        <v/>
      </c>
      <c r="B58" s="3" t="str">
        <f ca="1"/>
        <v/>
      </c>
      <c r="C58" s="8" t="str">
        <f ca="1"/>
        <v/>
      </c>
      <c r="D58" s="3" t="str">
        <f ca="1"/>
        <v/>
      </c>
      <c r="E58" s="3" t="str">
        <f ca="1"/>
        <v/>
      </c>
      <c r="F58" t="str">
        <f ca="1"/>
        <v/>
      </c>
      <c r="G58" t="str">
        <f ca="1"/>
        <v/>
      </c>
    </row>
    <row r="59" spans="1:7" x14ac:dyDescent="0.3">
      <c r="A59" s="5" t="str">
        <f ca="1"/>
        <v/>
      </c>
      <c r="B59" s="3" t="str">
        <f ca="1"/>
        <v/>
      </c>
      <c r="C59" s="8" t="str">
        <f ca="1"/>
        <v/>
      </c>
      <c r="D59" s="3" t="str">
        <f ca="1"/>
        <v/>
      </c>
      <c r="E59" s="3" t="str">
        <f ca="1"/>
        <v/>
      </c>
      <c r="F59" t="str">
        <f ca="1"/>
        <v/>
      </c>
      <c r="G59" t="str">
        <f ca="1"/>
        <v/>
      </c>
    </row>
    <row r="60" spans="1:7" x14ac:dyDescent="0.3">
      <c r="A60" s="5" t="str">
        <f ca="1"/>
        <v/>
      </c>
      <c r="B60" s="3" t="str">
        <f ca="1"/>
        <v/>
      </c>
      <c r="C60" s="8" t="str">
        <f ca="1"/>
        <v/>
      </c>
      <c r="D60" s="3" t="str">
        <f ca="1"/>
        <v/>
      </c>
      <c r="E60" s="3" t="str">
        <f ca="1"/>
        <v/>
      </c>
      <c r="F60" t="str">
        <f ca="1"/>
        <v/>
      </c>
      <c r="G60" t="str">
        <f ca="1"/>
        <v/>
      </c>
    </row>
    <row r="61" spans="1:7" x14ac:dyDescent="0.3">
      <c r="A61" s="5" t="str">
        <f ca="1"/>
        <v/>
      </c>
      <c r="B61" s="3" t="str">
        <f ca="1"/>
        <v/>
      </c>
      <c r="C61" s="8" t="str">
        <f ca="1"/>
        <v/>
      </c>
      <c r="D61" s="3" t="str">
        <f ca="1"/>
        <v/>
      </c>
      <c r="E61" s="3" t="str">
        <f ca="1"/>
        <v/>
      </c>
      <c r="F61" t="str">
        <f ca="1"/>
        <v/>
      </c>
      <c r="G61" t="str">
        <f ca="1"/>
        <v/>
      </c>
    </row>
    <row r="62" spans="1:7" x14ac:dyDescent="0.3">
      <c r="A62" s="5" t="str">
        <f ca="1"/>
        <v/>
      </c>
      <c r="B62" s="3" t="str">
        <f ca="1"/>
        <v/>
      </c>
      <c r="C62" s="8" t="str">
        <f ca="1"/>
        <v/>
      </c>
      <c r="D62" s="3" t="str">
        <f ca="1"/>
        <v/>
      </c>
      <c r="E62" s="3" t="str">
        <f ca="1"/>
        <v/>
      </c>
      <c r="F62" t="str">
        <f ca="1"/>
        <v/>
      </c>
      <c r="G62" t="str">
        <f ca="1"/>
        <v/>
      </c>
    </row>
    <row r="63" spans="1:7" x14ac:dyDescent="0.3">
      <c r="A63" s="5" t="str">
        <f ca="1"/>
        <v/>
      </c>
      <c r="B63" s="3" t="str">
        <f ca="1"/>
        <v/>
      </c>
      <c r="C63" s="8" t="str">
        <f ca="1"/>
        <v/>
      </c>
      <c r="D63" s="3" t="str">
        <f ca="1"/>
        <v/>
      </c>
      <c r="E63" s="3" t="str">
        <f ca="1"/>
        <v/>
      </c>
      <c r="F63" t="str">
        <f ca="1"/>
        <v/>
      </c>
      <c r="G63" t="str">
        <f ca="1"/>
        <v/>
      </c>
    </row>
    <row r="64" spans="1:7" x14ac:dyDescent="0.3">
      <c r="A64" s="5" t="str">
        <f ca="1"/>
        <v/>
      </c>
      <c r="B64" s="3" t="str">
        <f ca="1"/>
        <v/>
      </c>
      <c r="C64" s="8" t="str">
        <f ca="1"/>
        <v/>
      </c>
      <c r="D64" s="3" t="str">
        <f ca="1"/>
        <v/>
      </c>
      <c r="E64" s="3" t="str">
        <f ca="1"/>
        <v/>
      </c>
      <c r="F64" t="str">
        <f ca="1"/>
        <v/>
      </c>
      <c r="G64" t="str">
        <f ca="1"/>
        <v/>
      </c>
    </row>
    <row r="65" spans="1:7" x14ac:dyDescent="0.3">
      <c r="A65" s="5" t="str">
        <f ca="1"/>
        <v/>
      </c>
      <c r="B65" s="3" t="str">
        <f ca="1"/>
        <v/>
      </c>
      <c r="C65" s="8" t="str">
        <f ca="1"/>
        <v/>
      </c>
      <c r="D65" s="3" t="str">
        <f ca="1"/>
        <v/>
      </c>
      <c r="E65" s="3" t="str">
        <f ca="1"/>
        <v/>
      </c>
      <c r="F65" t="str">
        <f ca="1"/>
        <v/>
      </c>
      <c r="G65" t="str">
        <f ca="1"/>
        <v/>
      </c>
    </row>
    <row r="66" spans="1:7" x14ac:dyDescent="0.3">
      <c r="A66" s="5" t="str">
        <f ca="1"/>
        <v/>
      </c>
      <c r="B66" s="3" t="str">
        <f ca="1"/>
        <v/>
      </c>
      <c r="C66" s="8" t="str">
        <f ca="1"/>
        <v/>
      </c>
      <c r="D66" s="3" t="str">
        <f ca="1"/>
        <v/>
      </c>
      <c r="E66" s="3" t="str">
        <f ca="1"/>
        <v/>
      </c>
      <c r="F66" t="str">
        <f ca="1"/>
        <v/>
      </c>
      <c r="G66" t="str">
        <f ca="1"/>
        <v/>
      </c>
    </row>
    <row r="67" spans="1:7" x14ac:dyDescent="0.3">
      <c r="A67" s="5" t="str">
        <f ca="1"/>
        <v/>
      </c>
      <c r="B67" s="3" t="str">
        <f ca="1"/>
        <v/>
      </c>
      <c r="C67" s="8" t="str">
        <f ca="1"/>
        <v/>
      </c>
      <c r="D67" s="3" t="str">
        <f ca="1"/>
        <v/>
      </c>
      <c r="E67" s="3" t="str">
        <f ca="1"/>
        <v/>
      </c>
      <c r="F67" t="str">
        <f ca="1"/>
        <v/>
      </c>
      <c r="G67" t="str">
        <f ca="1"/>
        <v/>
      </c>
    </row>
    <row r="68" spans="1:7" x14ac:dyDescent="0.3">
      <c r="A68" s="5" t="str">
        <f ca="1"/>
        <v/>
      </c>
      <c r="B68" s="3" t="str">
        <f ca="1"/>
        <v/>
      </c>
      <c r="C68" s="8" t="str">
        <f ca="1"/>
        <v/>
      </c>
      <c r="D68" s="3" t="str">
        <f ca="1"/>
        <v/>
      </c>
      <c r="E68" s="3" t="str">
        <f ca="1"/>
        <v/>
      </c>
      <c r="F68" t="str">
        <f ca="1"/>
        <v/>
      </c>
      <c r="G68" t="str">
        <f ca="1"/>
        <v/>
      </c>
    </row>
    <row r="69" spans="1:7" x14ac:dyDescent="0.3">
      <c r="A69" s="5" t="str">
        <f ca="1"/>
        <v/>
      </c>
      <c r="B69" s="3" t="str">
        <f ca="1"/>
        <v/>
      </c>
      <c r="C69" s="8" t="str">
        <f ca="1"/>
        <v/>
      </c>
      <c r="D69" s="3" t="str">
        <f ca="1"/>
        <v/>
      </c>
      <c r="E69" s="3" t="str">
        <f ca="1"/>
        <v/>
      </c>
      <c r="F69" t="str">
        <f ca="1"/>
        <v/>
      </c>
      <c r="G69" t="str">
        <f ca="1"/>
        <v/>
      </c>
    </row>
    <row r="70" spans="1:7" x14ac:dyDescent="0.3">
      <c r="A70" s="5" t="str">
        <f ca="1"/>
        <v/>
      </c>
      <c r="B70" s="3" t="str">
        <f ca="1"/>
        <v/>
      </c>
      <c r="C70" s="8" t="str">
        <f ca="1"/>
        <v/>
      </c>
      <c r="D70" s="3" t="str">
        <f ca="1"/>
        <v/>
      </c>
      <c r="E70" s="3" t="str">
        <f ca="1"/>
        <v/>
      </c>
      <c r="F70" t="str">
        <f ca="1"/>
        <v/>
      </c>
      <c r="G70" t="str">
        <f ca="1"/>
        <v/>
      </c>
    </row>
    <row r="71" spans="1:7" x14ac:dyDescent="0.3">
      <c r="A71" s="5" t="str">
        <f ca="1"/>
        <v/>
      </c>
      <c r="B71" s="3" t="str">
        <f ca="1"/>
        <v/>
      </c>
      <c r="C71" s="8" t="str">
        <f ca="1"/>
        <v/>
      </c>
      <c r="D71" s="3" t="str">
        <f ca="1"/>
        <v/>
      </c>
      <c r="E71" s="3" t="str">
        <f ca="1"/>
        <v/>
      </c>
      <c r="F71" t="str">
        <f ca="1"/>
        <v/>
      </c>
      <c r="G71" t="str">
        <f ca="1"/>
        <v/>
      </c>
    </row>
    <row r="72" spans="1:7" x14ac:dyDescent="0.3">
      <c r="A72" s="5" t="str">
        <f ca="1"/>
        <v/>
      </c>
      <c r="B72" s="3" t="str">
        <f ca="1"/>
        <v/>
      </c>
      <c r="C72" s="8" t="str">
        <f ca="1"/>
        <v/>
      </c>
      <c r="D72" s="3" t="str">
        <f ca="1"/>
        <v/>
      </c>
      <c r="E72" s="3" t="str">
        <f ca="1"/>
        <v/>
      </c>
      <c r="F72" t="str">
        <f ca="1"/>
        <v/>
      </c>
      <c r="G72" t="str">
        <f ca="1"/>
        <v/>
      </c>
    </row>
    <row r="73" spans="1:7" x14ac:dyDescent="0.3">
      <c r="A73" s="5" t="str">
        <f ca="1"/>
        <v/>
      </c>
      <c r="B73" s="3" t="str">
        <f ca="1"/>
        <v/>
      </c>
      <c r="C73" s="8" t="str">
        <f ca="1"/>
        <v/>
      </c>
      <c r="D73" s="3" t="str">
        <f ca="1"/>
        <v/>
      </c>
      <c r="E73" s="3" t="str">
        <f ca="1"/>
        <v/>
      </c>
      <c r="F73" t="str">
        <f ca="1"/>
        <v/>
      </c>
      <c r="G73" t="str">
        <f ca="1"/>
        <v/>
      </c>
    </row>
    <row r="74" spans="1:7" x14ac:dyDescent="0.3">
      <c r="A74" s="5" t="str">
        <f ca="1"/>
        <v/>
      </c>
      <c r="B74" s="3" t="str">
        <f ca="1"/>
        <v/>
      </c>
      <c r="C74" s="8" t="str">
        <f ca="1"/>
        <v/>
      </c>
      <c r="D74" s="3" t="str">
        <f ca="1"/>
        <v/>
      </c>
      <c r="E74" s="3" t="str">
        <f ca="1"/>
        <v/>
      </c>
      <c r="F74" t="str">
        <f ca="1"/>
        <v/>
      </c>
      <c r="G74" t="str">
        <f ca="1"/>
        <v/>
      </c>
    </row>
    <row r="75" spans="1:7" x14ac:dyDescent="0.3">
      <c r="A75" s="5" t="str">
        <f ca="1"/>
        <v/>
      </c>
      <c r="B75" s="3" t="str">
        <f ca="1"/>
        <v/>
      </c>
      <c r="C75" s="8" t="str">
        <f ca="1"/>
        <v/>
      </c>
      <c r="D75" s="3" t="str">
        <f ca="1"/>
        <v/>
      </c>
      <c r="E75" s="3" t="str">
        <f ca="1"/>
        <v/>
      </c>
      <c r="F75" t="str">
        <f ca="1"/>
        <v/>
      </c>
      <c r="G75" t="str">
        <f ca="1"/>
        <v/>
      </c>
    </row>
    <row r="76" spans="1:7" x14ac:dyDescent="0.3">
      <c r="A76" s="5" t="str">
        <f ca="1"/>
        <v/>
      </c>
      <c r="B76" s="3" t="str">
        <f ca="1"/>
        <v/>
      </c>
      <c r="C76" s="8" t="str">
        <f ca="1"/>
        <v/>
      </c>
      <c r="D76" s="3" t="str">
        <f ca="1"/>
        <v/>
      </c>
      <c r="E76" s="3" t="str">
        <f ca="1"/>
        <v/>
      </c>
      <c r="F76" t="str">
        <f ca="1"/>
        <v/>
      </c>
      <c r="G76" t="str">
        <f ca="1"/>
        <v/>
      </c>
    </row>
    <row r="77" spans="1:7" x14ac:dyDescent="0.3">
      <c r="A77" s="5" t="str">
        <f ca="1"/>
        <v/>
      </c>
      <c r="B77" s="3" t="str">
        <f ca="1"/>
        <v/>
      </c>
      <c r="C77" s="8" t="str">
        <f ca="1"/>
        <v/>
      </c>
      <c r="D77" s="3" t="str">
        <f ca="1"/>
        <v/>
      </c>
      <c r="E77" s="3" t="str">
        <f ca="1"/>
        <v/>
      </c>
      <c r="F77" t="str">
        <f ca="1"/>
        <v/>
      </c>
      <c r="G77" t="str">
        <f ca="1"/>
        <v/>
      </c>
    </row>
    <row r="78" spans="1:7" x14ac:dyDescent="0.3">
      <c r="A78" s="5" t="str">
        <f ca="1"/>
        <v/>
      </c>
      <c r="B78" s="3" t="str">
        <f ca="1"/>
        <v/>
      </c>
      <c r="C78" s="8" t="str">
        <f ca="1"/>
        <v/>
      </c>
      <c r="D78" s="3" t="str">
        <f ca="1"/>
        <v/>
      </c>
      <c r="E78" s="3" t="str">
        <f ca="1"/>
        <v/>
      </c>
      <c r="F78" t="str">
        <f ca="1"/>
        <v/>
      </c>
      <c r="G78" t="str">
        <f ca="1"/>
        <v/>
      </c>
    </row>
    <row r="79" spans="1:7" x14ac:dyDescent="0.3">
      <c r="A79" s="5" t="str">
        <f ca="1"/>
        <v/>
      </c>
      <c r="B79" s="3" t="str">
        <f ca="1"/>
        <v/>
      </c>
      <c r="C79" s="8" t="str">
        <f ca="1"/>
        <v/>
      </c>
      <c r="D79" s="3" t="str">
        <f ca="1"/>
        <v/>
      </c>
      <c r="E79" s="3" t="str">
        <f ca="1"/>
        <v/>
      </c>
      <c r="F79" t="str">
        <f ca="1"/>
        <v/>
      </c>
      <c r="G79" t="str">
        <f ca="1"/>
        <v/>
      </c>
    </row>
    <row r="80" spans="1:7" x14ac:dyDescent="0.3">
      <c r="A80" s="5" t="str">
        <f ca="1"/>
        <v/>
      </c>
      <c r="B80" s="3" t="str">
        <f ca="1"/>
        <v/>
      </c>
      <c r="C80" s="8" t="str">
        <f ca="1"/>
        <v/>
      </c>
      <c r="D80" s="3" t="str">
        <f ca="1"/>
        <v/>
      </c>
      <c r="E80" s="3" t="str">
        <f ca="1"/>
        <v/>
      </c>
      <c r="F80" t="str">
        <f ca="1"/>
        <v/>
      </c>
      <c r="G80" t="str">
        <f ca="1"/>
        <v/>
      </c>
    </row>
    <row r="81" spans="1:7" x14ac:dyDescent="0.3">
      <c r="A81" s="5" t="str">
        <f ca="1"/>
        <v/>
      </c>
      <c r="B81" s="3" t="str">
        <f ca="1"/>
        <v/>
      </c>
      <c r="C81" s="8" t="str">
        <f ca="1"/>
        <v/>
      </c>
      <c r="D81" s="3" t="str">
        <f ca="1"/>
        <v/>
      </c>
      <c r="E81" s="3" t="str">
        <f ca="1"/>
        <v/>
      </c>
      <c r="F81" t="str">
        <f ca="1"/>
        <v/>
      </c>
      <c r="G81" t="str">
        <f ca="1"/>
        <v/>
      </c>
    </row>
    <row r="82" spans="1:7" x14ac:dyDescent="0.3">
      <c r="A82" s="5" t="str">
        <f ca="1"/>
        <v/>
      </c>
      <c r="B82" s="3" t="str">
        <f ca="1"/>
        <v/>
      </c>
      <c r="C82" s="8" t="str">
        <f ca="1"/>
        <v/>
      </c>
      <c r="D82" s="3" t="str">
        <f ca="1"/>
        <v/>
      </c>
      <c r="E82" s="3" t="str">
        <f ca="1"/>
        <v/>
      </c>
      <c r="F82" t="str">
        <f ca="1"/>
        <v/>
      </c>
      <c r="G82" t="str">
        <f ca="1"/>
        <v/>
      </c>
    </row>
    <row r="83" spans="1:7" x14ac:dyDescent="0.3">
      <c r="A83" s="5" t="str">
        <f ca="1"/>
        <v/>
      </c>
      <c r="B83" s="3" t="str">
        <f ca="1"/>
        <v/>
      </c>
      <c r="C83" s="8" t="str">
        <f ca="1"/>
        <v/>
      </c>
      <c r="D83" s="3" t="str">
        <f ca="1"/>
        <v/>
      </c>
      <c r="E83" s="3" t="str">
        <f ca="1"/>
        <v/>
      </c>
      <c r="F83" t="str">
        <f ca="1"/>
        <v/>
      </c>
      <c r="G83" t="str">
        <f ca="1"/>
        <v/>
      </c>
    </row>
    <row r="84" spans="1:7" x14ac:dyDescent="0.3">
      <c r="A84" s="5" t="str">
        <f ca="1"/>
        <v/>
      </c>
      <c r="B84" s="3" t="str">
        <f ca="1"/>
        <v/>
      </c>
      <c r="C84" s="8" t="str">
        <f ca="1"/>
        <v/>
      </c>
      <c r="D84" s="3" t="str">
        <f ca="1"/>
        <v/>
      </c>
      <c r="E84" s="3" t="str">
        <f ca="1"/>
        <v/>
      </c>
      <c r="F84" t="str">
        <f ca="1"/>
        <v/>
      </c>
      <c r="G84" t="str">
        <f ca="1"/>
        <v/>
      </c>
    </row>
    <row r="85" spans="1:7" x14ac:dyDescent="0.3">
      <c r="A85" s="5" t="str">
        <f ca="1"/>
        <v/>
      </c>
      <c r="B85" s="3" t="str">
        <f ca="1"/>
        <v/>
      </c>
      <c r="C85" s="8" t="str">
        <f ca="1"/>
        <v/>
      </c>
      <c r="D85" s="3" t="str">
        <f ca="1"/>
        <v/>
      </c>
      <c r="E85" s="3" t="str">
        <f ca="1"/>
        <v/>
      </c>
      <c r="F85" t="str">
        <f ca="1"/>
        <v/>
      </c>
      <c r="G85" t="str">
        <f ca="1"/>
        <v/>
      </c>
    </row>
    <row r="86" spans="1:7" x14ac:dyDescent="0.3">
      <c r="A86" s="5" t="str">
        <f ca="1"/>
        <v/>
      </c>
      <c r="B86" s="3" t="str">
        <f ca="1"/>
        <v/>
      </c>
      <c r="C86" s="8" t="str">
        <f ca="1"/>
        <v/>
      </c>
      <c r="D86" s="3" t="str">
        <f ca="1"/>
        <v/>
      </c>
      <c r="E86" s="3" t="str">
        <f ca="1"/>
        <v/>
      </c>
      <c r="F86" t="str">
        <f ca="1"/>
        <v/>
      </c>
      <c r="G86" t="str">
        <f ca="1"/>
        <v/>
      </c>
    </row>
    <row r="87" spans="1:7" x14ac:dyDescent="0.3">
      <c r="A87" s="5" t="str">
        <f ca="1"/>
        <v/>
      </c>
      <c r="B87" s="3" t="str">
        <f ca="1"/>
        <v/>
      </c>
      <c r="C87" s="8" t="str">
        <f ca="1"/>
        <v/>
      </c>
      <c r="D87" s="3" t="str">
        <f ca="1"/>
        <v/>
      </c>
      <c r="E87" s="3" t="str">
        <f ca="1"/>
        <v/>
      </c>
      <c r="F87" t="str">
        <f ca="1"/>
        <v/>
      </c>
      <c r="G87" t="str">
        <f ca="1"/>
        <v/>
      </c>
    </row>
    <row r="88" spans="1:7" x14ac:dyDescent="0.3">
      <c r="A88" s="5" t="str">
        <f ca="1"/>
        <v/>
      </c>
      <c r="B88" s="3" t="str">
        <f ca="1"/>
        <v/>
      </c>
      <c r="C88" s="8" t="str">
        <f ca="1"/>
        <v/>
      </c>
      <c r="D88" s="3" t="str">
        <f ca="1"/>
        <v/>
      </c>
      <c r="E88" s="3" t="str">
        <f ca="1"/>
        <v/>
      </c>
      <c r="F88" t="str">
        <f ca="1"/>
        <v/>
      </c>
      <c r="G88" t="str">
        <f ca="1"/>
        <v/>
      </c>
    </row>
    <row r="89" spans="1:7" x14ac:dyDescent="0.3">
      <c r="A89" s="5" t="str">
        <f ca="1"/>
        <v/>
      </c>
      <c r="B89" s="3" t="str">
        <f ca="1"/>
        <v/>
      </c>
      <c r="C89" s="8" t="str">
        <f ca="1"/>
        <v/>
      </c>
      <c r="D89" s="3" t="str">
        <f ca="1"/>
        <v/>
      </c>
      <c r="E89" s="3" t="str">
        <f ca="1"/>
        <v/>
      </c>
      <c r="F89" t="str">
        <f ca="1"/>
        <v/>
      </c>
      <c r="G89" t="str">
        <f ca="1"/>
        <v/>
      </c>
    </row>
    <row r="90" spans="1:7" x14ac:dyDescent="0.3">
      <c r="A90" s="5" t="str">
        <f ca="1"/>
        <v/>
      </c>
      <c r="B90" s="3" t="str">
        <f ca="1"/>
        <v/>
      </c>
      <c r="C90" s="8" t="str">
        <f ca="1"/>
        <v/>
      </c>
      <c r="D90" s="3" t="str">
        <f ca="1"/>
        <v/>
      </c>
      <c r="E90" s="3" t="str">
        <f ca="1"/>
        <v/>
      </c>
      <c r="F90" t="str">
        <f ca="1"/>
        <v/>
      </c>
      <c r="G90" t="str">
        <f ca="1"/>
        <v/>
      </c>
    </row>
    <row r="91" spans="1:7" x14ac:dyDescent="0.3">
      <c r="A91" s="5" t="str">
        <f ca="1"/>
        <v/>
      </c>
      <c r="B91" s="3" t="str">
        <f ca="1"/>
        <v/>
      </c>
      <c r="C91" s="8" t="str">
        <f ca="1"/>
        <v/>
      </c>
      <c r="D91" s="3" t="str">
        <f ca="1"/>
        <v/>
      </c>
      <c r="E91" s="3" t="str">
        <f ca="1"/>
        <v/>
      </c>
      <c r="F91" t="str">
        <f ca="1"/>
        <v/>
      </c>
      <c r="G91" t="str">
        <f ca="1"/>
        <v/>
      </c>
    </row>
    <row r="92" spans="1:7" x14ac:dyDescent="0.3">
      <c r="A92" s="5" t="str">
        <f ca="1"/>
        <v/>
      </c>
      <c r="B92" s="3" t="str">
        <f ca="1"/>
        <v/>
      </c>
      <c r="C92" s="8" t="str">
        <f ca="1"/>
        <v/>
      </c>
      <c r="D92" s="3" t="str">
        <f ca="1"/>
        <v/>
      </c>
      <c r="E92" s="3" t="str">
        <f ca="1"/>
        <v/>
      </c>
      <c r="F92" t="str">
        <f ca="1"/>
        <v/>
      </c>
      <c r="G92" t="str">
        <f ca="1"/>
        <v/>
      </c>
    </row>
    <row r="93" spans="1:7" x14ac:dyDescent="0.3">
      <c r="A93" s="5" t="str">
        <f ca="1"/>
        <v/>
      </c>
      <c r="B93" s="3" t="str">
        <f ca="1"/>
        <v/>
      </c>
      <c r="C93" s="8" t="str">
        <f ca="1"/>
        <v/>
      </c>
      <c r="D93" s="3" t="str">
        <f ca="1"/>
        <v/>
      </c>
      <c r="E93" s="3" t="str">
        <f ca="1"/>
        <v/>
      </c>
      <c r="F93" t="str">
        <f ca="1"/>
        <v/>
      </c>
      <c r="G93" t="str">
        <f ca="1"/>
        <v/>
      </c>
    </row>
    <row r="94" spans="1:7" x14ac:dyDescent="0.3">
      <c r="A94" s="5" t="str">
        <f ca="1"/>
        <v/>
      </c>
      <c r="B94" s="3" t="str">
        <f ca="1"/>
        <v/>
      </c>
      <c r="C94" s="8" t="str">
        <f ca="1"/>
        <v/>
      </c>
      <c r="D94" s="3" t="str">
        <f ca="1"/>
        <v/>
      </c>
      <c r="E94" s="3" t="str">
        <f ca="1"/>
        <v/>
      </c>
      <c r="F94" t="str">
        <f ca="1"/>
        <v/>
      </c>
      <c r="G94" t="str">
        <f ca="1"/>
        <v/>
      </c>
    </row>
    <row r="95" spans="1:7" x14ac:dyDescent="0.3">
      <c r="A95" s="5" t="str">
        <f ca="1"/>
        <v/>
      </c>
      <c r="B95" s="3" t="str">
        <f ca="1"/>
        <v/>
      </c>
      <c r="C95" s="8" t="str">
        <f ca="1"/>
        <v/>
      </c>
      <c r="D95" s="3" t="str">
        <f ca="1"/>
        <v/>
      </c>
      <c r="E95" s="3" t="str">
        <f ca="1"/>
        <v/>
      </c>
      <c r="F95" t="str">
        <f ca="1"/>
        <v/>
      </c>
      <c r="G95" t="str">
        <f ca="1"/>
        <v/>
      </c>
    </row>
    <row r="96" spans="1:7" x14ac:dyDescent="0.3">
      <c r="A96" s="5" t="str">
        <f ca="1"/>
        <v/>
      </c>
      <c r="B96" s="3" t="str">
        <f ca="1"/>
        <v/>
      </c>
      <c r="C96" s="8" t="str">
        <f ca="1"/>
        <v/>
      </c>
      <c r="D96" s="3" t="str">
        <f ca="1"/>
        <v/>
      </c>
      <c r="E96" s="3" t="str">
        <f ca="1"/>
        <v/>
      </c>
      <c r="F96" t="str">
        <f ca="1"/>
        <v/>
      </c>
      <c r="G96" t="str">
        <f ca="1"/>
        <v/>
      </c>
    </row>
    <row r="97" spans="1:7" x14ac:dyDescent="0.3">
      <c r="A97" s="5" t="str">
        <f ca="1"/>
        <v/>
      </c>
      <c r="B97" s="3" t="str">
        <f ca="1"/>
        <v/>
      </c>
      <c r="C97" s="8" t="str">
        <f ca="1"/>
        <v/>
      </c>
      <c r="D97" s="3" t="str">
        <f ca="1"/>
        <v/>
      </c>
      <c r="E97" s="3" t="str">
        <f ca="1"/>
        <v/>
      </c>
      <c r="F97" t="str">
        <f ca="1"/>
        <v/>
      </c>
      <c r="G97" t="str">
        <f ca="1"/>
        <v/>
      </c>
    </row>
    <row r="98" spans="1:7" x14ac:dyDescent="0.3">
      <c r="A98" s="5" t="str">
        <f ca="1"/>
        <v/>
      </c>
      <c r="B98" s="3" t="str">
        <f ca="1"/>
        <v/>
      </c>
      <c r="C98" s="8" t="str">
        <f ca="1"/>
        <v/>
      </c>
      <c r="D98" s="3" t="str">
        <f ca="1"/>
        <v/>
      </c>
      <c r="E98" s="3" t="str">
        <f ca="1"/>
        <v/>
      </c>
      <c r="F98" t="str">
        <f ca="1"/>
        <v/>
      </c>
      <c r="G98" t="str">
        <f ca="1"/>
        <v/>
      </c>
    </row>
    <row r="99" spans="1:7" x14ac:dyDescent="0.3">
      <c r="A99" s="5" t="str">
        <f ca="1"/>
        <v/>
      </c>
      <c r="B99" s="3" t="str">
        <f ca="1"/>
        <v/>
      </c>
      <c r="C99" s="8" t="str">
        <f ca="1"/>
        <v/>
      </c>
      <c r="D99" s="3" t="str">
        <f ca="1"/>
        <v/>
      </c>
      <c r="E99" s="3" t="str">
        <f ca="1"/>
        <v/>
      </c>
      <c r="F99" t="str">
        <f ca="1"/>
        <v/>
      </c>
      <c r="G99" t="str">
        <f ca="1"/>
        <v/>
      </c>
    </row>
    <row r="100" spans="1:7" x14ac:dyDescent="0.3">
      <c r="A100" s="5" t="str">
        <f ca="1"/>
        <v/>
      </c>
      <c r="B100" s="3" t="str">
        <f ca="1"/>
        <v/>
      </c>
      <c r="C100" s="8" t="str">
        <f ca="1"/>
        <v/>
      </c>
      <c r="D100" s="3" t="str">
        <f ca="1"/>
        <v/>
      </c>
      <c r="E100" s="3" t="str">
        <f ca="1"/>
        <v/>
      </c>
      <c r="F100" t="str">
        <f ca="1"/>
        <v/>
      </c>
      <c r="G100" t="str">
        <f ca="1"/>
        <v/>
      </c>
    </row>
    <row r="101" spans="1:7" x14ac:dyDescent="0.3">
      <c r="A101" s="5" t="str">
        <f ca="1"/>
        <v/>
      </c>
      <c r="B101" s="3" t="str">
        <f ca="1"/>
        <v/>
      </c>
      <c r="C101" s="8" t="str">
        <f ca="1"/>
        <v/>
      </c>
      <c r="D101" s="3" t="str">
        <f ca="1"/>
        <v/>
      </c>
      <c r="E101" s="3" t="str">
        <f ca="1"/>
        <v/>
      </c>
      <c r="F101" t="str">
        <f ca="1"/>
        <v/>
      </c>
      <c r="G101" t="str">
        <f ca="1"/>
        <v/>
      </c>
    </row>
    <row r="102" spans="1:7" x14ac:dyDescent="0.3">
      <c r="A102" s="5" t="str">
        <f ca="1"/>
        <v/>
      </c>
      <c r="B102" s="3" t="str">
        <f ca="1"/>
        <v/>
      </c>
      <c r="C102" s="8" t="str">
        <f ca="1"/>
        <v/>
      </c>
      <c r="D102" s="3" t="str">
        <f ca="1"/>
        <v/>
      </c>
      <c r="E102" s="3" t="str">
        <f ca="1"/>
        <v/>
      </c>
      <c r="F102" t="str">
        <f ca="1"/>
        <v/>
      </c>
      <c r="G102" t="str">
        <f ca="1"/>
        <v/>
      </c>
    </row>
    <row r="103" spans="1:7" x14ac:dyDescent="0.3">
      <c r="A103" s="5" t="str">
        <f ca="1"/>
        <v/>
      </c>
      <c r="B103" s="3" t="str">
        <f ca="1"/>
        <v/>
      </c>
      <c r="C103" s="8" t="str">
        <f ca="1"/>
        <v/>
      </c>
      <c r="D103" s="3" t="str">
        <f ca="1"/>
        <v/>
      </c>
      <c r="E103" s="3" t="str">
        <f ca="1"/>
        <v/>
      </c>
      <c r="F103" t="str">
        <f ca="1"/>
        <v/>
      </c>
      <c r="G103" t="str">
        <f ca="1"/>
        <v/>
      </c>
    </row>
    <row r="104" spans="1:7" x14ac:dyDescent="0.3">
      <c r="A104" s="5" t="str">
        <f ca="1"/>
        <v/>
      </c>
      <c r="B104" s="3" t="str">
        <f ca="1"/>
        <v/>
      </c>
      <c r="C104" s="8" t="str">
        <f ca="1"/>
        <v/>
      </c>
      <c r="D104" s="3" t="str">
        <f ca="1"/>
        <v/>
      </c>
      <c r="E104" s="3" t="str">
        <f ca="1"/>
        <v/>
      </c>
      <c r="F104" t="str">
        <f ca="1"/>
        <v/>
      </c>
      <c r="G104" t="str">
        <f ca="1"/>
        <v/>
      </c>
    </row>
    <row r="105" spans="1:7" x14ac:dyDescent="0.3">
      <c r="A105" s="5" t="str">
        <f ca="1"/>
        <v/>
      </c>
      <c r="B105" s="3" t="str">
        <f ca="1"/>
        <v/>
      </c>
      <c r="C105" s="8" t="str">
        <f ca="1"/>
        <v/>
      </c>
      <c r="D105" s="3" t="str">
        <f ca="1"/>
        <v/>
      </c>
      <c r="E105" s="3" t="str">
        <f ca="1"/>
        <v/>
      </c>
      <c r="F105" t="str">
        <f ca="1"/>
        <v/>
      </c>
      <c r="G105" t="str">
        <f ca="1"/>
        <v/>
      </c>
    </row>
    <row r="106" spans="1:7" x14ac:dyDescent="0.3">
      <c r="A106" s="5" t="str">
        <f ca="1"/>
        <v/>
      </c>
      <c r="B106" s="3" t="str">
        <f ca="1"/>
        <v/>
      </c>
      <c r="C106" s="8" t="str">
        <f ca="1"/>
        <v/>
      </c>
      <c r="D106" s="3" t="str">
        <f ca="1"/>
        <v/>
      </c>
      <c r="E106" s="3" t="str">
        <f ca="1"/>
        <v/>
      </c>
      <c r="F106" t="str">
        <f ca="1"/>
        <v/>
      </c>
      <c r="G106" t="str">
        <f ca="1"/>
        <v/>
      </c>
    </row>
    <row r="107" spans="1:7" x14ac:dyDescent="0.3">
      <c r="A107" s="5" t="str">
        <f ca="1"/>
        <v/>
      </c>
      <c r="B107" s="3" t="str">
        <f ca="1"/>
        <v/>
      </c>
      <c r="C107" s="8" t="str">
        <f ca="1"/>
        <v/>
      </c>
      <c r="D107" s="3" t="str">
        <f ca="1"/>
        <v/>
      </c>
      <c r="E107" s="3" t="str">
        <f ca="1"/>
        <v/>
      </c>
      <c r="F107" t="str">
        <f ca="1"/>
        <v/>
      </c>
      <c r="G107" t="str">
        <f ca="1"/>
        <v/>
      </c>
    </row>
    <row r="108" spans="1:7" x14ac:dyDescent="0.3">
      <c r="A108" s="5" t="str">
        <f ca="1"/>
        <v/>
      </c>
      <c r="B108" s="3" t="str">
        <f ca="1"/>
        <v/>
      </c>
      <c r="C108" s="8" t="str">
        <f ca="1"/>
        <v/>
      </c>
      <c r="D108" s="3" t="str">
        <f ca="1"/>
        <v/>
      </c>
      <c r="E108" s="3" t="str">
        <f ca="1"/>
        <v/>
      </c>
      <c r="F108" t="str">
        <f ca="1"/>
        <v/>
      </c>
      <c r="G108" t="str">
        <f ca="1"/>
        <v/>
      </c>
    </row>
    <row r="109" spans="1:7" x14ac:dyDescent="0.3">
      <c r="A109" s="5" t="str">
        <f ca="1"/>
        <v/>
      </c>
      <c r="B109" s="3" t="str">
        <f ca="1"/>
        <v/>
      </c>
      <c r="C109" s="8" t="str">
        <f ca="1"/>
        <v/>
      </c>
      <c r="D109" s="3" t="str">
        <f ca="1"/>
        <v/>
      </c>
      <c r="E109" s="3" t="str">
        <f ca="1"/>
        <v/>
      </c>
      <c r="F109" t="str">
        <f ca="1"/>
        <v/>
      </c>
      <c r="G109" t="str">
        <f ca="1"/>
        <v/>
      </c>
    </row>
    <row r="110" spans="1:7" x14ac:dyDescent="0.3">
      <c r="A110" s="5" t="str">
        <f ca="1"/>
        <v/>
      </c>
      <c r="B110" s="3" t="str">
        <f ca="1"/>
        <v/>
      </c>
      <c r="C110" s="8" t="str">
        <f ca="1"/>
        <v/>
      </c>
      <c r="D110" s="3" t="str">
        <f ca="1"/>
        <v/>
      </c>
      <c r="E110" s="3" t="str">
        <f ca="1"/>
        <v/>
      </c>
      <c r="F110" t="str">
        <f ca="1"/>
        <v/>
      </c>
      <c r="G110" t="str">
        <f ca="1"/>
        <v/>
      </c>
    </row>
    <row r="111" spans="1:7" x14ac:dyDescent="0.3">
      <c r="A111" s="5" t="str">
        <f ca="1"/>
        <v/>
      </c>
      <c r="B111" s="3" t="str">
        <f ca="1"/>
        <v/>
      </c>
      <c r="C111" s="8" t="str">
        <f ca="1"/>
        <v/>
      </c>
      <c r="D111" s="3" t="str">
        <f ca="1"/>
        <v/>
      </c>
      <c r="E111" s="3" t="str">
        <f ca="1"/>
        <v/>
      </c>
      <c r="F111" t="str">
        <f ca="1"/>
        <v/>
      </c>
      <c r="G111" t="str">
        <f ca="1"/>
        <v/>
      </c>
    </row>
    <row r="112" spans="1:7" x14ac:dyDescent="0.3">
      <c r="A112" s="5" t="str">
        <f ca="1"/>
        <v/>
      </c>
      <c r="B112" s="3" t="str">
        <f ca="1"/>
        <v/>
      </c>
      <c r="C112" s="8" t="str">
        <f ca="1"/>
        <v/>
      </c>
      <c r="D112" s="3" t="str">
        <f ca="1"/>
        <v/>
      </c>
      <c r="E112" s="3" t="str">
        <f ca="1"/>
        <v/>
      </c>
      <c r="F112" t="str">
        <f ca="1"/>
        <v/>
      </c>
      <c r="G112" t="str">
        <f ca="1"/>
        <v/>
      </c>
    </row>
    <row r="113" spans="1:7" x14ac:dyDescent="0.3">
      <c r="A113" s="5" t="str">
        <f ca="1"/>
        <v/>
      </c>
      <c r="B113" s="3" t="str">
        <f ca="1"/>
        <v/>
      </c>
      <c r="C113" s="8" t="str">
        <f ca="1"/>
        <v/>
      </c>
      <c r="D113" s="3" t="str">
        <f ca="1"/>
        <v/>
      </c>
      <c r="E113" s="3" t="str">
        <f ca="1"/>
        <v/>
      </c>
      <c r="F113" t="str">
        <f ca="1"/>
        <v/>
      </c>
      <c r="G113" t="str">
        <f ca="1"/>
        <v/>
      </c>
    </row>
    <row r="114" spans="1:7" x14ac:dyDescent="0.3">
      <c r="A114" s="5" t="str">
        <f ca="1"/>
        <v/>
      </c>
      <c r="B114" s="3" t="str">
        <f ca="1"/>
        <v/>
      </c>
      <c r="C114" s="8" t="str">
        <f ca="1"/>
        <v/>
      </c>
      <c r="D114" s="3" t="str">
        <f ca="1"/>
        <v/>
      </c>
      <c r="E114" s="3" t="str">
        <f ca="1"/>
        <v/>
      </c>
      <c r="F114" t="str">
        <f ca="1"/>
        <v/>
      </c>
      <c r="G114" t="str">
        <f ca="1"/>
        <v/>
      </c>
    </row>
    <row r="115" spans="1:7" x14ac:dyDescent="0.3">
      <c r="A115" s="5" t="str">
        <f ca="1"/>
        <v/>
      </c>
      <c r="B115" s="3" t="str">
        <f ca="1"/>
        <v/>
      </c>
      <c r="C115" s="8" t="str">
        <f ca="1"/>
        <v/>
      </c>
      <c r="D115" s="3" t="str">
        <f ca="1"/>
        <v/>
      </c>
      <c r="E115" s="3" t="str">
        <f ca="1"/>
        <v/>
      </c>
      <c r="F115" t="str">
        <f ca="1"/>
        <v/>
      </c>
      <c r="G115" t="str">
        <f ca="1"/>
        <v/>
      </c>
    </row>
    <row r="116" spans="1:7" x14ac:dyDescent="0.3">
      <c r="A116" s="5" t="str">
        <f ca="1"/>
        <v/>
      </c>
      <c r="B116" s="3" t="str">
        <f ca="1"/>
        <v/>
      </c>
      <c r="C116" s="8" t="str">
        <f ca="1"/>
        <v/>
      </c>
      <c r="D116" s="3" t="str">
        <f ca="1"/>
        <v/>
      </c>
      <c r="E116" s="3" t="str">
        <f ca="1"/>
        <v/>
      </c>
      <c r="F116" t="str">
        <f ca="1"/>
        <v/>
      </c>
      <c r="G116" t="str">
        <f ca="1"/>
        <v/>
      </c>
    </row>
    <row r="117" spans="1:7" x14ac:dyDescent="0.3">
      <c r="A117" s="5" t="str">
        <f ca="1"/>
        <v/>
      </c>
      <c r="B117" s="3" t="str">
        <f ca="1"/>
        <v/>
      </c>
      <c r="C117" s="8" t="str">
        <f ca="1"/>
        <v/>
      </c>
      <c r="D117" s="3" t="str">
        <f ca="1"/>
        <v/>
      </c>
      <c r="E117" s="3" t="str">
        <f ca="1"/>
        <v/>
      </c>
      <c r="F117" t="str">
        <f ca="1"/>
        <v/>
      </c>
      <c r="G117" t="str">
        <f ca="1"/>
        <v/>
      </c>
    </row>
    <row r="118" spans="1:7" x14ac:dyDescent="0.3">
      <c r="A118" s="5" t="str">
        <f ca="1"/>
        <v/>
      </c>
      <c r="B118" s="3" t="str">
        <f ca="1"/>
        <v/>
      </c>
      <c r="C118" s="8" t="str">
        <f ca="1"/>
        <v/>
      </c>
      <c r="D118" s="3" t="str">
        <f ca="1"/>
        <v/>
      </c>
      <c r="E118" s="3" t="str">
        <f ca="1"/>
        <v/>
      </c>
      <c r="F118" t="str">
        <f ca="1"/>
        <v/>
      </c>
      <c r="G118" t="str">
        <f ca="1"/>
        <v/>
      </c>
    </row>
    <row r="119" spans="1:7" x14ac:dyDescent="0.3">
      <c r="A119" s="5" t="str">
        <f ca="1"/>
        <v/>
      </c>
      <c r="B119" s="3" t="str">
        <f ca="1"/>
        <v/>
      </c>
      <c r="C119" s="8" t="str">
        <f ca="1"/>
        <v/>
      </c>
      <c r="D119" s="3" t="str">
        <f ca="1"/>
        <v/>
      </c>
      <c r="E119" s="3" t="str">
        <f ca="1"/>
        <v/>
      </c>
      <c r="F119" t="str">
        <f ca="1"/>
        <v/>
      </c>
      <c r="G119" t="str">
        <f ca="1"/>
        <v/>
      </c>
    </row>
    <row r="120" spans="1:7" x14ac:dyDescent="0.3">
      <c r="A120" s="5" t="str">
        <f ca="1"/>
        <v/>
      </c>
      <c r="B120" s="3" t="str">
        <f ca="1"/>
        <v/>
      </c>
      <c r="C120" s="8" t="str">
        <f ca="1"/>
        <v/>
      </c>
      <c r="D120" s="3" t="str">
        <f ca="1"/>
        <v/>
      </c>
      <c r="E120" s="3" t="str">
        <f ca="1"/>
        <v/>
      </c>
      <c r="F120" t="str">
        <f ca="1"/>
        <v/>
      </c>
      <c r="G120" t="str">
        <f ca="1"/>
        <v/>
      </c>
    </row>
    <row r="121" spans="1:7" x14ac:dyDescent="0.3">
      <c r="A121" s="5" t="str">
        <f ca="1"/>
        <v/>
      </c>
      <c r="B121" s="3" t="str">
        <f ca="1"/>
        <v/>
      </c>
      <c r="C121" s="8" t="str">
        <f ca="1"/>
        <v/>
      </c>
      <c r="D121" s="3" t="str">
        <f ca="1"/>
        <v/>
      </c>
      <c r="E121" s="3" t="str">
        <f ca="1"/>
        <v/>
      </c>
      <c r="F121" t="str">
        <f ca="1"/>
        <v/>
      </c>
      <c r="G121" t="str">
        <f ca="1"/>
        <v/>
      </c>
    </row>
    <row r="122" spans="1:7" x14ac:dyDescent="0.3">
      <c r="A122" s="5" t="str">
        <f ca="1"/>
        <v/>
      </c>
      <c r="B122" s="3" t="str">
        <f ca="1"/>
        <v/>
      </c>
      <c r="C122" s="8" t="str">
        <f ca="1"/>
        <v/>
      </c>
      <c r="D122" s="3" t="str">
        <f ca="1"/>
        <v/>
      </c>
      <c r="E122" s="3" t="str">
        <f ca="1"/>
        <v/>
      </c>
      <c r="F122" t="str">
        <f ca="1"/>
        <v/>
      </c>
      <c r="G122" t="str">
        <f ca="1"/>
        <v/>
      </c>
    </row>
    <row r="123" spans="1:7" x14ac:dyDescent="0.3">
      <c r="A123" s="5" t="str">
        <f ca="1"/>
        <v/>
      </c>
      <c r="B123" s="3" t="str">
        <f ca="1"/>
        <v/>
      </c>
      <c r="C123" s="8" t="str">
        <f ca="1"/>
        <v/>
      </c>
      <c r="D123" s="3" t="str">
        <f ca="1"/>
        <v/>
      </c>
      <c r="E123" s="3" t="str">
        <f ca="1"/>
        <v/>
      </c>
      <c r="F123" t="str">
        <f ca="1"/>
        <v/>
      </c>
      <c r="G123" t="str">
        <f ca="1"/>
        <v/>
      </c>
    </row>
    <row r="124" spans="1:7" x14ac:dyDescent="0.3">
      <c r="A124" s="5" t="str">
        <f ca="1"/>
        <v/>
      </c>
      <c r="B124" s="3" t="str">
        <f ca="1"/>
        <v/>
      </c>
      <c r="C124" s="8" t="str">
        <f ca="1"/>
        <v/>
      </c>
      <c r="D124" s="3" t="str">
        <f ca="1"/>
        <v/>
      </c>
      <c r="E124" s="3" t="str">
        <f ca="1"/>
        <v/>
      </c>
      <c r="F124" t="str">
        <f ca="1"/>
        <v/>
      </c>
      <c r="G124" t="str">
        <f ca="1"/>
        <v/>
      </c>
    </row>
    <row r="125" spans="1:7" x14ac:dyDescent="0.3">
      <c r="A125" s="5" t="str">
        <f ca="1"/>
        <v/>
      </c>
      <c r="B125" s="3" t="str">
        <f ca="1"/>
        <v/>
      </c>
      <c r="C125" s="8" t="str">
        <f ca="1"/>
        <v/>
      </c>
      <c r="D125" s="3" t="str">
        <f ca="1"/>
        <v/>
      </c>
      <c r="E125" s="3" t="str">
        <f ca="1"/>
        <v/>
      </c>
      <c r="F125" t="str">
        <f ca="1"/>
        <v/>
      </c>
      <c r="G125" t="str">
        <f ca="1"/>
        <v/>
      </c>
    </row>
    <row r="126" spans="1:7" x14ac:dyDescent="0.3">
      <c r="A126" s="5" t="str">
        <f ca="1"/>
        <v/>
      </c>
      <c r="B126" s="3" t="str">
        <f ca="1"/>
        <v/>
      </c>
      <c r="C126" s="8" t="str">
        <f ca="1"/>
        <v/>
      </c>
      <c r="D126" s="3" t="str">
        <f ca="1"/>
        <v/>
      </c>
      <c r="E126" s="3" t="str">
        <f ca="1"/>
        <v/>
      </c>
      <c r="F126" t="str">
        <f ca="1"/>
        <v/>
      </c>
      <c r="G126" t="str">
        <f ca="1"/>
        <v/>
      </c>
    </row>
    <row r="127" spans="1:7" x14ac:dyDescent="0.3">
      <c r="A127" s="5" t="str">
        <f ca="1"/>
        <v/>
      </c>
      <c r="B127" s="3" t="str">
        <f ca="1"/>
        <v/>
      </c>
      <c r="C127" s="8" t="str">
        <f ca="1"/>
        <v/>
      </c>
      <c r="D127" s="3" t="str">
        <f ca="1"/>
        <v/>
      </c>
      <c r="E127" s="3" t="str">
        <f ca="1"/>
        <v/>
      </c>
      <c r="F127" t="str">
        <f ca="1"/>
        <v/>
      </c>
      <c r="G127" t="str">
        <f ca="1"/>
        <v/>
      </c>
    </row>
    <row r="128" spans="1:7" x14ac:dyDescent="0.3">
      <c r="A128" s="5" t="str">
        <f ca="1"/>
        <v/>
      </c>
      <c r="B128" s="3" t="str">
        <f ca="1"/>
        <v/>
      </c>
      <c r="C128" s="8" t="str">
        <f ca="1"/>
        <v/>
      </c>
      <c r="D128" s="3" t="str">
        <f ca="1"/>
        <v/>
      </c>
      <c r="E128" s="3" t="str">
        <f ca="1"/>
        <v/>
      </c>
      <c r="F128" t="str">
        <f ca="1"/>
        <v/>
      </c>
      <c r="G128" t="str">
        <f ca="1"/>
        <v/>
      </c>
    </row>
    <row r="129" spans="1:7" x14ac:dyDescent="0.3">
      <c r="A129" s="5" t="str">
        <f ca="1"/>
        <v/>
      </c>
      <c r="B129" s="3" t="str">
        <f ca="1"/>
        <v/>
      </c>
      <c r="C129" s="8" t="str">
        <f ca="1"/>
        <v/>
      </c>
      <c r="D129" s="3" t="str">
        <f ca="1"/>
        <v/>
      </c>
      <c r="E129" s="3" t="str">
        <f ca="1"/>
        <v/>
      </c>
      <c r="F129" t="str">
        <f ca="1"/>
        <v/>
      </c>
      <c r="G129" t="str">
        <f ca="1"/>
        <v/>
      </c>
    </row>
    <row r="130" spans="1:7" x14ac:dyDescent="0.3">
      <c r="A130" s="5" t="str">
        <f ca="1"/>
        <v/>
      </c>
      <c r="B130" s="3" t="str">
        <f ca="1"/>
        <v/>
      </c>
      <c r="C130" s="8" t="str">
        <f ca="1"/>
        <v/>
      </c>
      <c r="D130" s="3" t="str">
        <f ca="1"/>
        <v/>
      </c>
      <c r="E130" s="3" t="str">
        <f ca="1"/>
        <v/>
      </c>
      <c r="F130" t="str">
        <f ca="1"/>
        <v/>
      </c>
      <c r="G130" t="str">
        <f ca="1"/>
        <v/>
      </c>
    </row>
    <row r="131" spans="1:7" x14ac:dyDescent="0.3">
      <c r="A131" s="5" t="str">
        <f ca="1"/>
        <v/>
      </c>
      <c r="B131" s="3" t="str">
        <f ca="1"/>
        <v/>
      </c>
      <c r="C131" s="8" t="str">
        <f ca="1"/>
        <v/>
      </c>
      <c r="D131" s="3" t="str">
        <f ca="1"/>
        <v/>
      </c>
      <c r="E131" s="3" t="str">
        <f ca="1"/>
        <v/>
      </c>
      <c r="F131" t="str">
        <f ca="1"/>
        <v/>
      </c>
      <c r="G131" t="str">
        <f ca="1"/>
        <v/>
      </c>
    </row>
    <row r="132" spans="1:7" x14ac:dyDescent="0.3">
      <c r="A132" s="5" t="str">
        <f ca="1"/>
        <v/>
      </c>
      <c r="B132" s="3" t="str">
        <f ca="1"/>
        <v/>
      </c>
      <c r="C132" s="8" t="str">
        <f ca="1"/>
        <v/>
      </c>
      <c r="D132" s="3" t="str">
        <f ca="1"/>
        <v/>
      </c>
      <c r="E132" s="3" t="str">
        <f ca="1"/>
        <v/>
      </c>
      <c r="F132" t="str">
        <f ca="1"/>
        <v/>
      </c>
      <c r="G132" t="str">
        <f ca="1"/>
        <v/>
      </c>
    </row>
    <row r="133" spans="1:7" x14ac:dyDescent="0.3">
      <c r="A133" s="5" t="str">
        <f ca="1"/>
        <v/>
      </c>
      <c r="B133" s="3" t="str">
        <f ca="1"/>
        <v/>
      </c>
      <c r="C133" s="8" t="str">
        <f ca="1"/>
        <v/>
      </c>
      <c r="D133" s="3" t="str">
        <f ca="1"/>
        <v/>
      </c>
      <c r="E133" s="3" t="str">
        <f ca="1"/>
        <v/>
      </c>
      <c r="F133" t="str">
        <f ca="1"/>
        <v/>
      </c>
      <c r="G133" t="str">
        <f ca="1"/>
        <v/>
      </c>
    </row>
    <row r="134" spans="1:7" x14ac:dyDescent="0.3">
      <c r="A134" s="5" t="str">
        <f ca="1"/>
        <v/>
      </c>
      <c r="B134" s="3" t="str">
        <f ca="1"/>
        <v/>
      </c>
      <c r="C134" s="8" t="str">
        <f ca="1"/>
        <v/>
      </c>
      <c r="D134" s="3" t="str">
        <f ca="1"/>
        <v/>
      </c>
      <c r="E134" s="3" t="str">
        <f ca="1"/>
        <v/>
      </c>
      <c r="F134" t="str">
        <f ca="1"/>
        <v/>
      </c>
      <c r="G134" t="str">
        <f ca="1"/>
        <v/>
      </c>
    </row>
    <row r="135" spans="1:7" x14ac:dyDescent="0.3">
      <c r="A135" s="5" t="str">
        <f ca="1"/>
        <v/>
      </c>
      <c r="B135" s="3" t="str">
        <f ca="1"/>
        <v/>
      </c>
      <c r="C135" s="8" t="str">
        <f ca="1"/>
        <v/>
      </c>
      <c r="D135" s="3" t="str">
        <f ca="1"/>
        <v/>
      </c>
      <c r="E135" s="3" t="str">
        <f ca="1"/>
        <v/>
      </c>
      <c r="F135" t="str">
        <f ca="1"/>
        <v/>
      </c>
      <c r="G135" t="str">
        <f ca="1"/>
        <v/>
      </c>
    </row>
    <row r="136" spans="1:7" x14ac:dyDescent="0.3">
      <c r="A136" s="5" t="str">
        <f ca="1"/>
        <v/>
      </c>
      <c r="B136" s="3" t="str">
        <f ca="1"/>
        <v/>
      </c>
      <c r="C136" s="8" t="str">
        <f ca="1"/>
        <v/>
      </c>
      <c r="D136" s="3" t="str">
        <f ca="1"/>
        <v/>
      </c>
      <c r="E136" s="3" t="str">
        <f ca="1"/>
        <v/>
      </c>
      <c r="F136" t="str">
        <f ca="1"/>
        <v/>
      </c>
      <c r="G136" t="str">
        <f ca="1"/>
        <v/>
      </c>
    </row>
    <row r="137" spans="1:7" x14ac:dyDescent="0.3">
      <c r="A137" s="5" t="str">
        <f ca="1"/>
        <v/>
      </c>
      <c r="B137" s="3" t="str">
        <f ca="1"/>
        <v/>
      </c>
      <c r="C137" s="8" t="str">
        <f ca="1"/>
        <v/>
      </c>
      <c r="D137" s="3" t="str">
        <f ca="1"/>
        <v/>
      </c>
      <c r="E137" s="3" t="str">
        <f ca="1"/>
        <v/>
      </c>
      <c r="F137" t="str">
        <f ca="1"/>
        <v/>
      </c>
      <c r="G137" t="str">
        <f ca="1"/>
        <v/>
      </c>
    </row>
    <row r="138" spans="1:7" x14ac:dyDescent="0.3">
      <c r="A138" s="5" t="str">
        <f ca="1"/>
        <v/>
      </c>
      <c r="B138" s="3" t="str">
        <f ca="1"/>
        <v/>
      </c>
      <c r="C138" s="8" t="str">
        <f ca="1"/>
        <v/>
      </c>
      <c r="D138" s="3" t="str">
        <f ca="1"/>
        <v/>
      </c>
      <c r="E138" s="3" t="str">
        <f ca="1"/>
        <v/>
      </c>
      <c r="F138" t="str">
        <f ca="1"/>
        <v/>
      </c>
      <c r="G138" t="str">
        <f ca="1"/>
        <v/>
      </c>
    </row>
    <row r="139" spans="1:7" x14ac:dyDescent="0.3">
      <c r="A139" s="5" t="str">
        <f ca="1"/>
        <v/>
      </c>
      <c r="B139" s="3" t="str">
        <f ca="1"/>
        <v/>
      </c>
      <c r="C139" s="8" t="str">
        <f ca="1"/>
        <v/>
      </c>
      <c r="D139" s="3" t="str">
        <f ca="1"/>
        <v/>
      </c>
      <c r="E139" s="3" t="str">
        <f ca="1"/>
        <v/>
      </c>
      <c r="F139" t="str">
        <f ca="1"/>
        <v/>
      </c>
      <c r="G139" t="str">
        <f ca="1"/>
        <v/>
      </c>
    </row>
    <row r="140" spans="1:7" x14ac:dyDescent="0.3">
      <c r="A140" s="5" t="str">
        <f ca="1"/>
        <v/>
      </c>
      <c r="B140" s="3" t="str">
        <f ca="1"/>
        <v/>
      </c>
      <c r="C140" s="8" t="str">
        <f ca="1"/>
        <v/>
      </c>
      <c r="D140" s="3" t="str">
        <f ca="1"/>
        <v/>
      </c>
      <c r="E140" s="3" t="str">
        <f ca="1"/>
        <v/>
      </c>
      <c r="F140" t="str">
        <f ca="1"/>
        <v/>
      </c>
      <c r="G140" t="str">
        <f ca="1"/>
        <v/>
      </c>
    </row>
    <row r="141" spans="1:7" x14ac:dyDescent="0.3">
      <c r="A141" s="5" t="str">
        <f ca="1"/>
        <v/>
      </c>
      <c r="B141" s="3" t="str">
        <f ca="1"/>
        <v/>
      </c>
      <c r="C141" s="8" t="str">
        <f ca="1"/>
        <v/>
      </c>
      <c r="D141" s="3" t="str">
        <f ca="1"/>
        <v/>
      </c>
      <c r="E141" s="3" t="str">
        <f ca="1"/>
        <v/>
      </c>
      <c r="F141" t="str">
        <f ca="1"/>
        <v/>
      </c>
      <c r="G141" t="str">
        <f ca="1"/>
        <v/>
      </c>
    </row>
    <row r="142" spans="1:7" x14ac:dyDescent="0.3">
      <c r="A142" s="5" t="str">
        <f ca="1"/>
        <v/>
      </c>
      <c r="B142" s="3" t="str">
        <f ca="1"/>
        <v/>
      </c>
      <c r="C142" s="8" t="str">
        <f ca="1"/>
        <v/>
      </c>
      <c r="D142" s="3" t="str">
        <f ca="1"/>
        <v/>
      </c>
      <c r="E142" s="3" t="str">
        <f ca="1"/>
        <v/>
      </c>
      <c r="F142" t="str">
        <f ca="1"/>
        <v/>
      </c>
      <c r="G142" t="str">
        <f ca="1"/>
        <v/>
      </c>
    </row>
    <row r="143" spans="1:7" x14ac:dyDescent="0.3">
      <c r="A143" s="5" t="str">
        <f ca="1"/>
        <v/>
      </c>
      <c r="B143" s="3" t="str">
        <f ca="1"/>
        <v/>
      </c>
      <c r="C143" s="8" t="str">
        <f ca="1"/>
        <v/>
      </c>
      <c r="D143" s="3" t="str">
        <f ca="1"/>
        <v/>
      </c>
      <c r="E143" s="3" t="str">
        <f ca="1"/>
        <v/>
      </c>
      <c r="F143" t="str">
        <f ca="1"/>
        <v/>
      </c>
      <c r="G143" t="str">
        <f ca="1"/>
        <v/>
      </c>
    </row>
    <row r="144" spans="1:7" x14ac:dyDescent="0.3">
      <c r="A144" s="5" t="str">
        <f ca="1"/>
        <v/>
      </c>
      <c r="B144" s="3" t="str">
        <f ca="1"/>
        <v/>
      </c>
      <c r="C144" s="8" t="str">
        <f ca="1"/>
        <v/>
      </c>
      <c r="D144" s="3" t="str">
        <f ca="1"/>
        <v/>
      </c>
      <c r="E144" s="3" t="str">
        <f ca="1"/>
        <v/>
      </c>
      <c r="F144" t="str">
        <f ca="1"/>
        <v/>
      </c>
      <c r="G144" t="str">
        <f ca="1"/>
        <v/>
      </c>
    </row>
    <row r="145" spans="1:7" x14ac:dyDescent="0.3">
      <c r="A145" s="5" t="str">
        <f ca="1"/>
        <v/>
      </c>
      <c r="B145" s="3" t="str">
        <f ca="1"/>
        <v/>
      </c>
      <c r="C145" s="8" t="str">
        <f ca="1"/>
        <v/>
      </c>
      <c r="D145" s="3" t="str">
        <f ca="1"/>
        <v/>
      </c>
      <c r="E145" s="3" t="str">
        <f ca="1"/>
        <v/>
      </c>
      <c r="F145" t="str">
        <f ca="1"/>
        <v/>
      </c>
      <c r="G145" t="str">
        <f ca="1"/>
        <v/>
      </c>
    </row>
    <row r="146" spans="1:7" x14ac:dyDescent="0.3">
      <c r="A146" s="5" t="str">
        <f ca="1"/>
        <v/>
      </c>
      <c r="B146" s="3" t="str">
        <f ca="1"/>
        <v/>
      </c>
      <c r="C146" s="8" t="str">
        <f ca="1"/>
        <v/>
      </c>
      <c r="D146" s="3" t="str">
        <f ca="1"/>
        <v/>
      </c>
      <c r="E146" s="3" t="str">
        <f ca="1"/>
        <v/>
      </c>
      <c r="F146" t="str">
        <f ca="1"/>
        <v/>
      </c>
      <c r="G146" t="str">
        <f ca="1"/>
        <v/>
      </c>
    </row>
    <row r="147" spans="1:7" x14ac:dyDescent="0.3">
      <c r="A147" s="5" t="str">
        <f ca="1"/>
        <v/>
      </c>
      <c r="B147" s="3" t="str">
        <f ca="1"/>
        <v/>
      </c>
      <c r="C147" s="8" t="str">
        <f ca="1"/>
        <v/>
      </c>
      <c r="D147" s="3" t="str">
        <f ca="1"/>
        <v/>
      </c>
      <c r="E147" s="3" t="str">
        <f ca="1"/>
        <v/>
      </c>
      <c r="F147" t="str">
        <f ca="1"/>
        <v/>
      </c>
      <c r="G147" t="str">
        <f ca="1"/>
        <v/>
      </c>
    </row>
    <row r="148" spans="1:7" x14ac:dyDescent="0.3">
      <c r="A148" s="5" t="str">
        <f ca="1"/>
        <v/>
      </c>
      <c r="B148" s="3" t="str">
        <f ca="1"/>
        <v/>
      </c>
      <c r="C148" s="8" t="str">
        <f ca="1"/>
        <v/>
      </c>
      <c r="D148" s="3" t="str">
        <f ca="1"/>
        <v/>
      </c>
      <c r="E148" s="3" t="str">
        <f ca="1"/>
        <v/>
      </c>
      <c r="F148" t="str">
        <f ca="1"/>
        <v/>
      </c>
      <c r="G148" t="str">
        <f ca="1"/>
        <v/>
      </c>
    </row>
    <row r="149" spans="1:7" x14ac:dyDescent="0.3">
      <c r="A149" s="5" t="str">
        <f ca="1"/>
        <v/>
      </c>
      <c r="B149" s="3" t="str">
        <f ca="1"/>
        <v/>
      </c>
      <c r="C149" s="8" t="str">
        <f ca="1"/>
        <v/>
      </c>
      <c r="D149" s="3" t="str">
        <f ca="1"/>
        <v/>
      </c>
      <c r="E149" s="3" t="str">
        <f ca="1"/>
        <v/>
      </c>
      <c r="F149" t="str">
        <f ca="1"/>
        <v/>
      </c>
      <c r="G149" t="str">
        <f ca="1"/>
        <v/>
      </c>
    </row>
    <row r="150" spans="1:7" x14ac:dyDescent="0.3">
      <c r="A150" s="5" t="str">
        <f ca="1"/>
        <v/>
      </c>
      <c r="B150" s="3" t="str">
        <f ca="1"/>
        <v/>
      </c>
      <c r="C150" s="8" t="str">
        <f ca="1"/>
        <v/>
      </c>
      <c r="D150" s="3" t="str">
        <f ca="1"/>
        <v/>
      </c>
      <c r="E150" s="3" t="str">
        <f ca="1"/>
        <v/>
      </c>
      <c r="F150" t="str">
        <f ca="1"/>
        <v/>
      </c>
      <c r="G150" t="str">
        <f ca="1"/>
        <v/>
      </c>
    </row>
    <row r="151" spans="1:7" x14ac:dyDescent="0.3">
      <c r="A151" s="5" t="str">
        <f ca="1"/>
        <v/>
      </c>
      <c r="B151" s="3" t="str">
        <f ca="1"/>
        <v/>
      </c>
      <c r="C151" s="8" t="str">
        <f ca="1"/>
        <v/>
      </c>
      <c r="D151" s="3" t="str">
        <f ca="1"/>
        <v/>
      </c>
      <c r="E151" s="3" t="str">
        <f ca="1"/>
        <v/>
      </c>
      <c r="F151" t="str">
        <f ca="1"/>
        <v/>
      </c>
      <c r="G151" t="str">
        <f ca="1"/>
        <v/>
      </c>
    </row>
    <row r="152" spans="1:7" x14ac:dyDescent="0.3">
      <c r="A152" s="5" t="str">
        <f ca="1"/>
        <v/>
      </c>
      <c r="B152" s="3" t="str">
        <f ca="1"/>
        <v/>
      </c>
      <c r="C152" s="8" t="str">
        <f ca="1"/>
        <v/>
      </c>
      <c r="D152" s="3" t="str">
        <f ca="1"/>
        <v/>
      </c>
      <c r="E152" s="3" t="str">
        <f ca="1"/>
        <v/>
      </c>
      <c r="F152" t="str">
        <f ca="1"/>
        <v/>
      </c>
      <c r="G152" t="str">
        <f ca="1"/>
        <v/>
      </c>
    </row>
    <row r="153" spans="1:7" x14ac:dyDescent="0.3">
      <c r="A153" s="5" t="str">
        <f ca="1"/>
        <v/>
      </c>
      <c r="B153" s="3" t="str">
        <f ca="1"/>
        <v/>
      </c>
      <c r="C153" s="8" t="str">
        <f ca="1"/>
        <v/>
      </c>
      <c r="D153" s="3" t="str">
        <f ca="1"/>
        <v/>
      </c>
      <c r="E153" s="3" t="str">
        <f ca="1"/>
        <v/>
      </c>
      <c r="F153" t="str">
        <f ca="1"/>
        <v/>
      </c>
      <c r="G153" t="str">
        <f ca="1"/>
        <v/>
      </c>
    </row>
    <row r="154" spans="1:7" x14ac:dyDescent="0.3">
      <c r="A154" s="5" t="str">
        <f ca="1"/>
        <v/>
      </c>
      <c r="B154" s="3" t="str">
        <f ca="1"/>
        <v/>
      </c>
      <c r="C154" s="8" t="str">
        <f ca="1"/>
        <v/>
      </c>
      <c r="D154" s="3" t="str">
        <f ca="1"/>
        <v/>
      </c>
      <c r="E154" s="3" t="str">
        <f ca="1"/>
        <v/>
      </c>
      <c r="F154" t="str">
        <f ca="1"/>
        <v/>
      </c>
      <c r="G154" t="str">
        <f ca="1"/>
        <v/>
      </c>
    </row>
    <row r="155" spans="1:7" x14ac:dyDescent="0.3">
      <c r="A155" s="5" t="str">
        <f ca="1"/>
        <v/>
      </c>
      <c r="B155" s="3" t="str">
        <f ca="1"/>
        <v/>
      </c>
      <c r="C155" s="8" t="str">
        <f ca="1"/>
        <v/>
      </c>
      <c r="D155" s="3" t="str">
        <f ca="1"/>
        <v/>
      </c>
      <c r="E155" s="3" t="str">
        <f ca="1"/>
        <v/>
      </c>
      <c r="F155" t="str">
        <f ca="1"/>
        <v/>
      </c>
      <c r="G155" t="str">
        <f ca="1"/>
        <v/>
      </c>
    </row>
    <row r="156" spans="1:7" x14ac:dyDescent="0.3">
      <c r="A156" s="5" t="str">
        <f ca="1"/>
        <v/>
      </c>
      <c r="B156" s="3" t="str">
        <f ca="1"/>
        <v/>
      </c>
      <c r="C156" s="8" t="str">
        <f ca="1"/>
        <v/>
      </c>
      <c r="D156" s="3" t="str">
        <f ca="1"/>
        <v/>
      </c>
      <c r="E156" s="3" t="str">
        <f ca="1"/>
        <v/>
      </c>
      <c r="F156" t="str">
        <f ca="1"/>
        <v/>
      </c>
      <c r="G156" t="str">
        <f ca="1"/>
        <v/>
      </c>
    </row>
    <row r="157" spans="1:7" x14ac:dyDescent="0.3">
      <c r="A157" s="5" t="str">
        <f ca="1"/>
        <v/>
      </c>
      <c r="B157" s="3" t="str">
        <f ca="1"/>
        <v/>
      </c>
      <c r="C157" s="8" t="str">
        <f ca="1"/>
        <v/>
      </c>
      <c r="D157" s="3" t="str">
        <f ca="1"/>
        <v/>
      </c>
      <c r="E157" s="3" t="str">
        <f ca="1"/>
        <v/>
      </c>
      <c r="F157" t="str">
        <f ca="1"/>
        <v/>
      </c>
      <c r="G157" t="str">
        <f ca="1"/>
        <v/>
      </c>
    </row>
    <row r="158" spans="1:7" x14ac:dyDescent="0.3">
      <c r="A158" s="5" t="str">
        <f ca="1"/>
        <v/>
      </c>
      <c r="B158" s="3" t="str">
        <f ca="1"/>
        <v/>
      </c>
      <c r="C158" s="8" t="str">
        <f ca="1"/>
        <v/>
      </c>
      <c r="D158" s="3" t="str">
        <f ca="1"/>
        <v/>
      </c>
      <c r="E158" s="3" t="str">
        <f ca="1"/>
        <v/>
      </c>
      <c r="F158" t="str">
        <f ca="1"/>
        <v/>
      </c>
      <c r="G158" t="str">
        <f ca="1"/>
        <v/>
      </c>
    </row>
    <row r="159" spans="1:7" x14ac:dyDescent="0.3">
      <c r="A159" s="5" t="str">
        <f ca="1"/>
        <v/>
      </c>
      <c r="B159" s="3" t="str">
        <f ca="1"/>
        <v/>
      </c>
      <c r="C159" s="8" t="str">
        <f ca="1"/>
        <v/>
      </c>
      <c r="D159" s="3" t="str">
        <f ca="1"/>
        <v/>
      </c>
      <c r="E159" s="3" t="str">
        <f ca="1"/>
        <v/>
      </c>
      <c r="F159" t="str">
        <f ca="1"/>
        <v/>
      </c>
      <c r="G159" t="str">
        <f ca="1"/>
        <v/>
      </c>
    </row>
    <row r="160" spans="1:7" x14ac:dyDescent="0.3">
      <c r="A160" s="5" t="str">
        <f ca="1"/>
        <v/>
      </c>
      <c r="B160" s="3" t="str">
        <f ca="1"/>
        <v/>
      </c>
      <c r="C160" s="8" t="str">
        <f ca="1"/>
        <v/>
      </c>
      <c r="D160" s="3" t="str">
        <f ca="1"/>
        <v/>
      </c>
      <c r="E160" s="3" t="str">
        <f ca="1"/>
        <v/>
      </c>
      <c r="F160" t="str">
        <f ca="1"/>
        <v/>
      </c>
      <c r="G160" t="str">
        <f ca="1"/>
        <v/>
      </c>
    </row>
    <row r="161" spans="1:7" x14ac:dyDescent="0.3">
      <c r="A161" s="5" t="str">
        <f ca="1"/>
        <v/>
      </c>
      <c r="B161" s="3" t="str">
        <f ca="1"/>
        <v/>
      </c>
      <c r="C161" s="8" t="str">
        <f ca="1"/>
        <v/>
      </c>
      <c r="D161" s="3" t="str">
        <f ca="1"/>
        <v/>
      </c>
      <c r="E161" s="3" t="str">
        <f ca="1"/>
        <v/>
      </c>
      <c r="F161" t="str">
        <f ca="1"/>
        <v/>
      </c>
      <c r="G161" t="str">
        <f ca="1"/>
        <v/>
      </c>
    </row>
    <row r="162" spans="1:7" x14ac:dyDescent="0.3">
      <c r="A162" s="5" t="str">
        <f ca="1"/>
        <v/>
      </c>
      <c r="B162" s="3" t="str">
        <f ca="1"/>
        <v/>
      </c>
      <c r="C162" s="8" t="str">
        <f ca="1"/>
        <v/>
      </c>
      <c r="D162" s="3" t="str">
        <f ca="1"/>
        <v/>
      </c>
      <c r="E162" s="3" t="str">
        <f ca="1"/>
        <v/>
      </c>
      <c r="F162" t="str">
        <f ca="1"/>
        <v/>
      </c>
      <c r="G162" t="str">
        <f ca="1"/>
        <v/>
      </c>
    </row>
    <row r="163" spans="1:7" x14ac:dyDescent="0.3">
      <c r="A163" s="5" t="str">
        <f ca="1"/>
        <v/>
      </c>
      <c r="B163" s="3" t="str">
        <f ca="1"/>
        <v/>
      </c>
      <c r="C163" s="8" t="str">
        <f ca="1"/>
        <v/>
      </c>
      <c r="D163" s="3" t="str">
        <f ca="1"/>
        <v/>
      </c>
      <c r="E163" s="3" t="str">
        <f ca="1"/>
        <v/>
      </c>
      <c r="F163" t="str">
        <f ca="1"/>
        <v/>
      </c>
      <c r="G163" t="str">
        <f ca="1"/>
        <v/>
      </c>
    </row>
    <row r="164" spans="1:7" x14ac:dyDescent="0.3">
      <c r="A164" s="5" t="str">
        <f ca="1"/>
        <v/>
      </c>
      <c r="B164" s="3" t="str">
        <f ca="1"/>
        <v/>
      </c>
      <c r="C164" s="8" t="str">
        <f ca="1"/>
        <v/>
      </c>
      <c r="D164" s="3" t="str">
        <f ca="1"/>
        <v/>
      </c>
      <c r="E164" s="3" t="str">
        <f ca="1"/>
        <v/>
      </c>
      <c r="F164" t="str">
        <f ca="1"/>
        <v/>
      </c>
      <c r="G164" t="str">
        <f ca="1"/>
        <v/>
      </c>
    </row>
    <row r="165" spans="1:7" x14ac:dyDescent="0.3">
      <c r="A165" s="5" t="str">
        <f ca="1"/>
        <v/>
      </c>
      <c r="B165" s="3" t="str">
        <f ca="1"/>
        <v/>
      </c>
      <c r="C165" s="8" t="str">
        <f ca="1"/>
        <v/>
      </c>
      <c r="D165" s="3" t="str">
        <f ca="1"/>
        <v/>
      </c>
      <c r="E165" s="3" t="str">
        <f ca="1"/>
        <v/>
      </c>
      <c r="F165" t="str">
        <f ca="1"/>
        <v/>
      </c>
      <c r="G165" t="str">
        <f ca="1"/>
        <v/>
      </c>
    </row>
    <row r="166" spans="1:7" x14ac:dyDescent="0.3">
      <c r="A166" s="5" t="str">
        <f ca="1"/>
        <v/>
      </c>
      <c r="B166" s="3" t="str">
        <f ca="1"/>
        <v/>
      </c>
      <c r="C166" s="8" t="str">
        <f ca="1"/>
        <v/>
      </c>
      <c r="D166" s="3" t="str">
        <f ca="1"/>
        <v/>
      </c>
      <c r="E166" s="3" t="str">
        <f ca="1"/>
        <v/>
      </c>
      <c r="F166" t="str">
        <f ca="1"/>
        <v/>
      </c>
      <c r="G166" t="str">
        <f ca="1"/>
        <v/>
      </c>
    </row>
    <row r="167" spans="1:7" x14ac:dyDescent="0.3">
      <c r="A167" s="5" t="str">
        <f ca="1"/>
        <v/>
      </c>
      <c r="B167" s="3" t="str">
        <f ca="1"/>
        <v/>
      </c>
      <c r="C167" s="8" t="str">
        <f ca="1"/>
        <v/>
      </c>
      <c r="D167" s="3" t="str">
        <f ca="1"/>
        <v/>
      </c>
      <c r="E167" s="3" t="str">
        <f ca="1"/>
        <v/>
      </c>
      <c r="F167" t="str">
        <f ca="1"/>
        <v/>
      </c>
      <c r="G167" t="str">
        <f ca="1"/>
        <v/>
      </c>
    </row>
    <row r="168" spans="1:7" x14ac:dyDescent="0.3">
      <c r="A168" s="5" t="str">
        <f ca="1"/>
        <v/>
      </c>
      <c r="B168" s="3" t="str">
        <f ca="1"/>
        <v/>
      </c>
      <c r="C168" s="8" t="str">
        <f ca="1"/>
        <v/>
      </c>
      <c r="D168" s="3" t="str">
        <f ca="1"/>
        <v/>
      </c>
      <c r="E168" s="3" t="str">
        <f ca="1"/>
        <v/>
      </c>
      <c r="F168" t="str">
        <f ca="1"/>
        <v/>
      </c>
      <c r="G168" t="str">
        <f ca="1"/>
        <v/>
      </c>
    </row>
    <row r="169" spans="1:7" x14ac:dyDescent="0.3">
      <c r="A169" s="5" t="str">
        <f ca="1"/>
        <v/>
      </c>
      <c r="B169" s="3" t="str">
        <f ca="1"/>
        <v/>
      </c>
      <c r="C169" s="8" t="str">
        <f ca="1"/>
        <v/>
      </c>
      <c r="D169" s="3" t="str">
        <f ca="1"/>
        <v/>
      </c>
      <c r="E169" s="3" t="str">
        <f ca="1"/>
        <v/>
      </c>
      <c r="F169" t="str">
        <f ca="1"/>
        <v/>
      </c>
      <c r="G169" t="str">
        <f ca="1"/>
        <v/>
      </c>
    </row>
    <row r="170" spans="1:7" x14ac:dyDescent="0.3">
      <c r="A170" s="5" t="str">
        <f ca="1"/>
        <v/>
      </c>
      <c r="B170" s="3" t="str">
        <f ca="1"/>
        <v/>
      </c>
      <c r="C170" s="8" t="str">
        <f ca="1"/>
        <v/>
      </c>
      <c r="D170" s="3" t="str">
        <f ca="1"/>
        <v/>
      </c>
      <c r="E170" s="3" t="str">
        <f ca="1"/>
        <v/>
      </c>
      <c r="F170" t="str">
        <f ca="1"/>
        <v/>
      </c>
      <c r="G170" t="str">
        <f ca="1"/>
        <v/>
      </c>
    </row>
    <row r="171" spans="1:7" x14ac:dyDescent="0.3">
      <c r="A171" s="5" t="str">
        <f ca="1"/>
        <v/>
      </c>
      <c r="B171" s="3" t="str">
        <f ca="1"/>
        <v/>
      </c>
      <c r="C171" s="8" t="str">
        <f ca="1"/>
        <v/>
      </c>
      <c r="D171" s="3" t="str">
        <f ca="1"/>
        <v/>
      </c>
      <c r="E171" s="3" t="str">
        <f ca="1"/>
        <v/>
      </c>
      <c r="F171" t="str">
        <f ca="1"/>
        <v/>
      </c>
      <c r="G171" t="str">
        <f ca="1"/>
        <v/>
      </c>
    </row>
    <row r="172" spans="1:7" x14ac:dyDescent="0.3">
      <c r="A172" s="5" t="str">
        <f ca="1"/>
        <v/>
      </c>
      <c r="B172" s="3" t="str">
        <f ca="1"/>
        <v/>
      </c>
      <c r="C172" s="8" t="str">
        <f ca="1"/>
        <v/>
      </c>
      <c r="D172" s="3" t="str">
        <f ca="1"/>
        <v/>
      </c>
      <c r="E172" s="3" t="str">
        <f ca="1"/>
        <v/>
      </c>
      <c r="F172" t="str">
        <f ca="1"/>
        <v/>
      </c>
      <c r="G172" t="str">
        <f ca="1"/>
        <v/>
      </c>
    </row>
    <row r="173" spans="1:7" x14ac:dyDescent="0.3">
      <c r="A173" s="5" t="str">
        <f ca="1"/>
        <v/>
      </c>
      <c r="B173" s="3" t="str">
        <f ca="1"/>
        <v/>
      </c>
      <c r="C173" s="8" t="str">
        <f ca="1"/>
        <v/>
      </c>
      <c r="D173" s="3" t="str">
        <f ca="1"/>
        <v/>
      </c>
      <c r="E173" s="3" t="str">
        <f ca="1"/>
        <v/>
      </c>
      <c r="F173" t="str">
        <f ca="1"/>
        <v/>
      </c>
      <c r="G173" t="str">
        <f ca="1"/>
        <v/>
      </c>
    </row>
    <row r="174" spans="1:7" x14ac:dyDescent="0.3">
      <c r="A174" s="5" t="str">
        <f ca="1"/>
        <v/>
      </c>
      <c r="B174" s="3" t="str">
        <f ca="1"/>
        <v/>
      </c>
      <c r="C174" s="8" t="str">
        <f ca="1"/>
        <v/>
      </c>
      <c r="D174" s="3" t="str">
        <f ca="1"/>
        <v/>
      </c>
      <c r="E174" s="3" t="str">
        <f ca="1"/>
        <v/>
      </c>
      <c r="F174" t="str">
        <f ca="1"/>
        <v/>
      </c>
      <c r="G174" t="str">
        <f ca="1"/>
        <v/>
      </c>
    </row>
    <row r="175" spans="1:7" x14ac:dyDescent="0.3">
      <c r="A175" s="5" t="str">
        <f ca="1"/>
        <v/>
      </c>
      <c r="B175" s="3" t="str">
        <f ca="1"/>
        <v/>
      </c>
      <c r="C175" s="8" t="str">
        <f ca="1"/>
        <v/>
      </c>
      <c r="D175" s="3" t="str">
        <f ca="1"/>
        <v/>
      </c>
      <c r="E175" s="3" t="str">
        <f ca="1"/>
        <v/>
      </c>
      <c r="F175" t="str">
        <f ca="1"/>
        <v/>
      </c>
      <c r="G175" t="str">
        <f ca="1"/>
        <v/>
      </c>
    </row>
    <row r="176" spans="1:7" x14ac:dyDescent="0.3">
      <c r="A176" s="5" t="str">
        <f ca="1"/>
        <v/>
      </c>
      <c r="B176" s="3" t="str">
        <f ca="1"/>
        <v/>
      </c>
      <c r="C176" s="8" t="str">
        <f ca="1"/>
        <v/>
      </c>
      <c r="D176" s="3" t="str">
        <f ca="1"/>
        <v/>
      </c>
      <c r="E176" s="3" t="str">
        <f ca="1"/>
        <v/>
      </c>
      <c r="F176" t="str">
        <f ca="1"/>
        <v/>
      </c>
      <c r="G176" t="str">
        <f ca="1"/>
        <v/>
      </c>
    </row>
    <row r="177" spans="1:7" x14ac:dyDescent="0.3">
      <c r="A177" s="5" t="str">
        <f ca="1"/>
        <v/>
      </c>
      <c r="B177" s="3" t="str">
        <f ca="1"/>
        <v/>
      </c>
      <c r="C177" s="8" t="str">
        <f ca="1"/>
        <v/>
      </c>
      <c r="D177" s="3" t="str">
        <f ca="1"/>
        <v/>
      </c>
      <c r="E177" s="3" t="str">
        <f ca="1"/>
        <v/>
      </c>
      <c r="F177" t="str">
        <f ca="1"/>
        <v/>
      </c>
      <c r="G177" t="str">
        <f ca="1"/>
        <v/>
      </c>
    </row>
    <row r="178" spans="1:7" x14ac:dyDescent="0.3">
      <c r="A178" s="5" t="str">
        <f ca="1"/>
        <v/>
      </c>
      <c r="B178" s="3" t="str">
        <f ca="1"/>
        <v/>
      </c>
      <c r="C178" s="8" t="str">
        <f ca="1"/>
        <v/>
      </c>
      <c r="D178" s="3" t="str">
        <f ca="1"/>
        <v/>
      </c>
      <c r="E178" s="3" t="str">
        <f ca="1"/>
        <v/>
      </c>
      <c r="F178" t="str">
        <f ca="1"/>
        <v/>
      </c>
      <c r="G178" t="str">
        <f ca="1"/>
        <v/>
      </c>
    </row>
    <row r="179" spans="1:7" x14ac:dyDescent="0.3">
      <c r="A179" s="5" t="str">
        <f ca="1"/>
        <v/>
      </c>
      <c r="B179" s="3" t="str">
        <f ca="1"/>
        <v/>
      </c>
      <c r="C179" s="8" t="str">
        <f ca="1"/>
        <v/>
      </c>
      <c r="D179" s="3" t="str">
        <f ca="1"/>
        <v/>
      </c>
      <c r="E179" s="3" t="str">
        <f ca="1"/>
        <v/>
      </c>
      <c r="F179" t="str">
        <f ca="1"/>
        <v/>
      </c>
      <c r="G179" t="str">
        <f ca="1"/>
        <v/>
      </c>
    </row>
    <row r="180" spans="1:7" x14ac:dyDescent="0.3">
      <c r="A180" s="5" t="str">
        <f ca="1"/>
        <v/>
      </c>
      <c r="B180" s="3" t="str">
        <f ca="1"/>
        <v/>
      </c>
      <c r="C180" s="8" t="str">
        <f ca="1"/>
        <v/>
      </c>
      <c r="D180" s="3" t="str">
        <f ca="1"/>
        <v/>
      </c>
      <c r="E180" s="3" t="str">
        <f ca="1"/>
        <v/>
      </c>
      <c r="F180" t="str">
        <f ca="1"/>
        <v/>
      </c>
      <c r="G180" t="str">
        <f ca="1"/>
        <v/>
      </c>
    </row>
    <row r="181" spans="1:7" x14ac:dyDescent="0.3">
      <c r="A181" s="5" t="str">
        <f ca="1"/>
        <v/>
      </c>
      <c r="B181" s="3" t="str">
        <f ca="1"/>
        <v/>
      </c>
      <c r="C181" s="8" t="str">
        <f ca="1"/>
        <v/>
      </c>
      <c r="D181" s="3" t="str">
        <f ca="1"/>
        <v/>
      </c>
      <c r="E181" s="3" t="str">
        <f ca="1"/>
        <v/>
      </c>
      <c r="F181" t="str">
        <f ca="1"/>
        <v/>
      </c>
      <c r="G181" t="str">
        <f ca="1"/>
        <v/>
      </c>
    </row>
    <row r="182" spans="1:7" x14ac:dyDescent="0.3">
      <c r="A182" s="5" t="str">
        <f ca="1"/>
        <v/>
      </c>
      <c r="B182" s="3" t="str">
        <f ca="1"/>
        <v/>
      </c>
      <c r="C182" s="8" t="str">
        <f ca="1"/>
        <v/>
      </c>
      <c r="D182" s="3" t="str">
        <f ca="1"/>
        <v/>
      </c>
      <c r="E182" s="3" t="str">
        <f ca="1"/>
        <v/>
      </c>
      <c r="F182" t="str">
        <f ca="1"/>
        <v/>
      </c>
      <c r="G182" t="str">
        <f ca="1"/>
        <v/>
      </c>
    </row>
    <row r="183" spans="1:7" x14ac:dyDescent="0.3">
      <c r="A183" s="5" t="str">
        <f ca="1"/>
        <v/>
      </c>
      <c r="B183" s="3" t="str">
        <f ca="1"/>
        <v/>
      </c>
      <c r="C183" s="8" t="str">
        <f ca="1"/>
        <v/>
      </c>
      <c r="D183" s="3" t="str">
        <f ca="1"/>
        <v/>
      </c>
      <c r="E183" s="3" t="str">
        <f ca="1"/>
        <v/>
      </c>
      <c r="F183" t="str">
        <f ca="1"/>
        <v/>
      </c>
      <c r="G183" t="str">
        <f ca="1"/>
        <v/>
      </c>
    </row>
    <row r="184" spans="1:7" x14ac:dyDescent="0.3">
      <c r="A184" s="5" t="str">
        <f ca="1"/>
        <v/>
      </c>
      <c r="B184" s="3" t="str">
        <f ca="1"/>
        <v/>
      </c>
      <c r="C184" s="8" t="str">
        <f ca="1"/>
        <v/>
      </c>
      <c r="D184" s="3" t="str">
        <f ca="1"/>
        <v/>
      </c>
      <c r="E184" s="3" t="str">
        <f ca="1"/>
        <v/>
      </c>
      <c r="F184" t="str">
        <f ca="1"/>
        <v/>
      </c>
      <c r="G184" t="str">
        <f ca="1"/>
        <v/>
      </c>
    </row>
    <row r="185" spans="1:7" x14ac:dyDescent="0.3">
      <c r="A185" s="5" t="str">
        <f ca="1"/>
        <v/>
      </c>
      <c r="B185" s="3" t="str">
        <f ca="1"/>
        <v/>
      </c>
      <c r="C185" s="8" t="str">
        <f ca="1"/>
        <v/>
      </c>
      <c r="D185" s="3" t="str">
        <f ca="1"/>
        <v/>
      </c>
      <c r="E185" s="3" t="str">
        <f ca="1"/>
        <v/>
      </c>
      <c r="F185" t="str">
        <f ca="1"/>
        <v/>
      </c>
      <c r="G185" t="str">
        <f ca="1"/>
        <v/>
      </c>
    </row>
    <row r="186" spans="1:7" x14ac:dyDescent="0.3">
      <c r="A186" s="5" t="str">
        <f ca="1"/>
        <v/>
      </c>
      <c r="B186" s="3" t="str">
        <f ca="1"/>
        <v/>
      </c>
      <c r="C186" s="8" t="str">
        <f ca="1"/>
        <v/>
      </c>
      <c r="D186" s="3" t="str">
        <f ca="1"/>
        <v/>
      </c>
      <c r="E186" s="3" t="str">
        <f ca="1"/>
        <v/>
      </c>
      <c r="F186" t="str">
        <f ca="1"/>
        <v/>
      </c>
      <c r="G186" t="str">
        <f ca="1"/>
        <v/>
      </c>
    </row>
    <row r="187" spans="1:7" x14ac:dyDescent="0.3">
      <c r="A187" s="5" t="str">
        <f ca="1"/>
        <v/>
      </c>
      <c r="B187" s="3" t="str">
        <f ca="1"/>
        <v/>
      </c>
      <c r="C187" s="8" t="str">
        <f ca="1"/>
        <v/>
      </c>
      <c r="D187" s="3" t="str">
        <f ca="1"/>
        <v/>
      </c>
      <c r="E187" s="3" t="str">
        <f ca="1"/>
        <v/>
      </c>
      <c r="F187" t="str">
        <f ca="1"/>
        <v/>
      </c>
      <c r="G187" t="str">
        <f ca="1"/>
        <v/>
      </c>
    </row>
    <row r="188" spans="1:7" x14ac:dyDescent="0.3">
      <c r="A188" s="5" t="str">
        <f ca="1"/>
        <v/>
      </c>
      <c r="B188" s="3" t="str">
        <f ca="1"/>
        <v/>
      </c>
      <c r="C188" s="8" t="str">
        <f ca="1"/>
        <v/>
      </c>
      <c r="D188" s="3" t="str">
        <f ca="1"/>
        <v/>
      </c>
      <c r="E188" s="3" t="str">
        <f ca="1"/>
        <v/>
      </c>
      <c r="F188" t="str">
        <f ca="1"/>
        <v/>
      </c>
      <c r="G188" t="str">
        <f ca="1"/>
        <v/>
      </c>
    </row>
    <row r="189" spans="1:7" x14ac:dyDescent="0.3">
      <c r="A189" s="5" t="str">
        <f ca="1"/>
        <v/>
      </c>
      <c r="B189" s="3" t="str">
        <f ca="1"/>
        <v/>
      </c>
      <c r="C189" s="8" t="str">
        <f ca="1"/>
        <v/>
      </c>
      <c r="D189" s="3" t="str">
        <f ca="1"/>
        <v/>
      </c>
      <c r="E189" s="3" t="str">
        <f ca="1"/>
        <v/>
      </c>
      <c r="F189" t="str">
        <f ca="1"/>
        <v/>
      </c>
      <c r="G189" t="str">
        <f ca="1"/>
        <v/>
      </c>
    </row>
    <row r="190" spans="1:7" x14ac:dyDescent="0.3">
      <c r="A190" s="5" t="str">
        <f ca="1"/>
        <v/>
      </c>
      <c r="B190" s="3" t="str">
        <f ca="1"/>
        <v/>
      </c>
      <c r="C190" s="8" t="str">
        <f ca="1"/>
        <v/>
      </c>
      <c r="D190" s="3" t="str">
        <f ca="1"/>
        <v/>
      </c>
      <c r="E190" s="3" t="str">
        <f ca="1"/>
        <v/>
      </c>
      <c r="F190" t="str">
        <f ca="1"/>
        <v/>
      </c>
      <c r="G190" t="str">
        <f ca="1"/>
        <v/>
      </c>
    </row>
    <row r="191" spans="1:7" x14ac:dyDescent="0.3">
      <c r="A191" s="5" t="str">
        <f ca="1"/>
        <v/>
      </c>
      <c r="B191" s="3" t="str">
        <f ca="1"/>
        <v/>
      </c>
      <c r="C191" s="8" t="str">
        <f ca="1"/>
        <v/>
      </c>
      <c r="D191" s="3" t="str">
        <f ca="1"/>
        <v/>
      </c>
      <c r="E191" s="3" t="str">
        <f ca="1"/>
        <v/>
      </c>
      <c r="F191" t="str">
        <f ca="1"/>
        <v/>
      </c>
      <c r="G191" t="str">
        <f ca="1"/>
        <v/>
      </c>
    </row>
    <row r="192" spans="1:7" x14ac:dyDescent="0.3">
      <c r="A192" s="5" t="str">
        <f ca="1"/>
        <v/>
      </c>
      <c r="B192" s="3" t="str">
        <f ca="1"/>
        <v/>
      </c>
      <c r="C192" s="8" t="str">
        <f ca="1"/>
        <v/>
      </c>
      <c r="D192" s="3" t="str">
        <f ca="1"/>
        <v/>
      </c>
      <c r="E192" s="3" t="str">
        <f ca="1"/>
        <v/>
      </c>
      <c r="F192" t="str">
        <f ca="1"/>
        <v/>
      </c>
      <c r="G192" t="str">
        <f ca="1"/>
        <v/>
      </c>
    </row>
    <row r="193" spans="1:7" x14ac:dyDescent="0.3">
      <c r="A193" s="5" t="str">
        <f ca="1"/>
        <v/>
      </c>
      <c r="B193" s="3" t="str">
        <f ca="1"/>
        <v/>
      </c>
      <c r="C193" s="8" t="str">
        <f ca="1"/>
        <v/>
      </c>
      <c r="D193" s="3" t="str">
        <f ca="1"/>
        <v/>
      </c>
      <c r="E193" s="3" t="str">
        <f ca="1"/>
        <v/>
      </c>
      <c r="F193" t="str">
        <f ca="1"/>
        <v/>
      </c>
      <c r="G193" t="str">
        <f ca="1"/>
        <v/>
      </c>
    </row>
    <row r="194" spans="1:7" x14ac:dyDescent="0.3">
      <c r="A194" s="5" t="str">
        <f ca="1"/>
        <v/>
      </c>
      <c r="B194" s="3" t="str">
        <f ca="1"/>
        <v/>
      </c>
      <c r="C194" s="8" t="str">
        <f ca="1"/>
        <v/>
      </c>
      <c r="D194" s="3" t="str">
        <f ca="1"/>
        <v/>
      </c>
      <c r="E194" s="3" t="str">
        <f ca="1"/>
        <v/>
      </c>
      <c r="F194" t="str">
        <f ca="1"/>
        <v/>
      </c>
      <c r="G194" t="str">
        <f ca="1"/>
        <v/>
      </c>
    </row>
    <row r="195" spans="1:7" x14ac:dyDescent="0.3">
      <c r="A195" s="5" t="str">
        <f ca="1"/>
        <v/>
      </c>
      <c r="B195" s="3" t="str">
        <f ca="1"/>
        <v/>
      </c>
      <c r="C195" s="8" t="str">
        <f ca="1"/>
        <v/>
      </c>
      <c r="D195" s="3" t="str">
        <f ca="1"/>
        <v/>
      </c>
      <c r="E195" s="3" t="str">
        <f ca="1"/>
        <v/>
      </c>
      <c r="F195" t="str">
        <f ca="1"/>
        <v/>
      </c>
      <c r="G195" t="str">
        <f ca="1"/>
        <v/>
      </c>
    </row>
    <row r="196" spans="1:7" x14ac:dyDescent="0.3">
      <c r="A196" s="5" t="str">
        <f ca="1"/>
        <v/>
      </c>
      <c r="B196" s="3" t="str">
        <f ca="1"/>
        <v/>
      </c>
      <c r="C196" s="8" t="str">
        <f ca="1"/>
        <v/>
      </c>
      <c r="D196" s="3" t="str">
        <f ca="1"/>
        <v/>
      </c>
      <c r="E196" s="3" t="str">
        <f ca="1"/>
        <v/>
      </c>
      <c r="F196" t="str">
        <f ca="1"/>
        <v/>
      </c>
      <c r="G196" t="str">
        <f ca="1"/>
        <v/>
      </c>
    </row>
    <row r="197" spans="1:7" x14ac:dyDescent="0.3">
      <c r="A197" s="5" t="str">
        <f ca="1"/>
        <v/>
      </c>
      <c r="B197" s="3" t="str">
        <f ca="1"/>
        <v/>
      </c>
      <c r="C197" s="8" t="str">
        <f ca="1"/>
        <v/>
      </c>
      <c r="D197" s="3" t="str">
        <f ca="1"/>
        <v/>
      </c>
      <c r="E197" s="3" t="str">
        <f ca="1"/>
        <v/>
      </c>
      <c r="F197" t="str">
        <f ca="1"/>
        <v/>
      </c>
      <c r="G197" t="str">
        <f ca="1"/>
        <v/>
      </c>
    </row>
    <row r="198" spans="1:7" x14ac:dyDescent="0.3">
      <c r="A198" s="5" t="str">
        <f ca="1"/>
        <v/>
      </c>
      <c r="B198" s="3" t="str">
        <f ca="1"/>
        <v/>
      </c>
      <c r="C198" s="8" t="str">
        <f ca="1"/>
        <v/>
      </c>
      <c r="D198" s="3" t="str">
        <f ca="1"/>
        <v/>
      </c>
      <c r="E198" s="3" t="str">
        <f ca="1"/>
        <v/>
      </c>
      <c r="F198" t="str">
        <f ca="1"/>
        <v/>
      </c>
      <c r="G198" t="str">
        <f ca="1"/>
        <v/>
      </c>
    </row>
    <row r="199" spans="1:7" x14ac:dyDescent="0.3">
      <c r="A199" s="5" t="str">
        <f ca="1"/>
        <v/>
      </c>
      <c r="B199" s="3" t="str">
        <f ca="1"/>
        <v/>
      </c>
      <c r="C199" s="8" t="str">
        <f ca="1"/>
        <v/>
      </c>
      <c r="D199" s="3" t="str">
        <f ca="1"/>
        <v/>
      </c>
      <c r="E199" s="3" t="str">
        <f ca="1"/>
        <v/>
      </c>
      <c r="F199" t="str">
        <f ca="1"/>
        <v/>
      </c>
      <c r="G199" t="str">
        <f ca="1"/>
        <v/>
      </c>
    </row>
    <row r="200" spans="1:7" x14ac:dyDescent="0.3">
      <c r="A200" s="5" t="str">
        <f ca="1"/>
        <v/>
      </c>
      <c r="B200" s="3" t="str">
        <f ca="1"/>
        <v/>
      </c>
      <c r="C200" s="8" t="str">
        <f ca="1"/>
        <v/>
      </c>
      <c r="D200" s="3" t="str">
        <f ca="1"/>
        <v/>
      </c>
      <c r="E200" s="3" t="str">
        <f ca="1"/>
        <v/>
      </c>
      <c r="F200" t="str">
        <f ca="1"/>
        <v/>
      </c>
      <c r="G200" t="str">
        <f ca="1"/>
        <v/>
      </c>
    </row>
    <row r="201" spans="1:7" x14ac:dyDescent="0.3">
      <c r="A201" s="5" t="str">
        <f ca="1"/>
        <v/>
      </c>
      <c r="B201" s="3" t="str">
        <f ca="1"/>
        <v/>
      </c>
      <c r="C201" s="8" t="str">
        <f ca="1"/>
        <v/>
      </c>
      <c r="D201" s="3" t="str">
        <f ca="1"/>
        <v/>
      </c>
      <c r="E201" s="3" t="str">
        <f ca="1"/>
        <v/>
      </c>
      <c r="F201" t="str">
        <f ca="1"/>
        <v/>
      </c>
      <c r="G201" t="str">
        <f ca="1"/>
        <v/>
      </c>
    </row>
    <row r="202" spans="1:7" x14ac:dyDescent="0.3">
      <c r="A202" s="5" t="str">
        <f ca="1"/>
        <v/>
      </c>
      <c r="B202" s="3" t="str">
        <f ca="1"/>
        <v/>
      </c>
      <c r="C202" s="8" t="str">
        <f ca="1"/>
        <v/>
      </c>
      <c r="D202" s="3" t="str">
        <f ca="1"/>
        <v/>
      </c>
      <c r="E202" s="3" t="str">
        <f ca="1"/>
        <v/>
      </c>
      <c r="F202" t="str">
        <f ca="1"/>
        <v/>
      </c>
      <c r="G202" t="str">
        <f ca="1"/>
        <v/>
      </c>
    </row>
    <row r="203" spans="1:7" x14ac:dyDescent="0.3">
      <c r="A203" s="5" t="str">
        <f ca="1"/>
        <v/>
      </c>
      <c r="B203" s="3" t="str">
        <f ca="1"/>
        <v/>
      </c>
      <c r="C203" s="8" t="str">
        <f ca="1"/>
        <v/>
      </c>
      <c r="D203" s="3" t="str">
        <f ca="1"/>
        <v/>
      </c>
      <c r="E203" s="3" t="str">
        <f ca="1"/>
        <v/>
      </c>
      <c r="F203" t="str">
        <f ca="1"/>
        <v/>
      </c>
      <c r="G203" t="str">
        <f ca="1"/>
        <v/>
      </c>
    </row>
    <row r="204" spans="1:7" x14ac:dyDescent="0.3">
      <c r="A204" s="5" t="str">
        <f ca="1"/>
        <v/>
      </c>
      <c r="B204" s="3" t="str">
        <f ca="1"/>
        <v/>
      </c>
      <c r="C204" s="8" t="str">
        <f ca="1"/>
        <v/>
      </c>
      <c r="D204" s="3" t="str">
        <f ca="1"/>
        <v/>
      </c>
      <c r="E204" s="3" t="str">
        <f ca="1"/>
        <v/>
      </c>
      <c r="F204" t="str">
        <f ca="1"/>
        <v/>
      </c>
      <c r="G204" t="str">
        <f ca="1"/>
        <v/>
      </c>
    </row>
    <row r="205" spans="1:7" x14ac:dyDescent="0.3">
      <c r="A205" s="5" t="str">
        <f ca="1"/>
        <v/>
      </c>
      <c r="B205" s="3" t="str">
        <f ca="1"/>
        <v/>
      </c>
      <c r="C205" s="8" t="str">
        <f ca="1"/>
        <v/>
      </c>
      <c r="D205" s="3" t="str">
        <f ca="1"/>
        <v/>
      </c>
      <c r="E205" s="3" t="str">
        <f ca="1"/>
        <v/>
      </c>
      <c r="F205" t="str">
        <f ca="1"/>
        <v/>
      </c>
      <c r="G205" t="str">
        <f ca="1"/>
        <v/>
      </c>
    </row>
    <row r="206" spans="1:7" x14ac:dyDescent="0.3">
      <c r="A206" s="5" t="str">
        <f ca="1"/>
        <v/>
      </c>
      <c r="B206" s="3" t="str">
        <f ca="1"/>
        <v/>
      </c>
      <c r="C206" s="8" t="str">
        <f ca="1"/>
        <v/>
      </c>
      <c r="D206" s="3" t="str">
        <f ca="1"/>
        <v/>
      </c>
      <c r="E206" s="3" t="str">
        <f ca="1"/>
        <v/>
      </c>
      <c r="F206" t="str">
        <f ca="1"/>
        <v/>
      </c>
      <c r="G206" t="str">
        <f ca="1"/>
        <v/>
      </c>
    </row>
    <row r="207" spans="1:7" x14ac:dyDescent="0.3">
      <c r="A207" s="5" t="str">
        <f ca="1"/>
        <v/>
      </c>
      <c r="B207" s="3" t="str">
        <f ca="1"/>
        <v/>
      </c>
      <c r="C207" s="8" t="str">
        <f ca="1"/>
        <v/>
      </c>
      <c r="D207" s="3" t="str">
        <f ca="1"/>
        <v/>
      </c>
      <c r="E207" s="3" t="str">
        <f ca="1"/>
        <v/>
      </c>
      <c r="F207" t="str">
        <f ca="1"/>
        <v/>
      </c>
      <c r="G207" t="str">
        <f ca="1"/>
        <v/>
      </c>
    </row>
    <row r="208" spans="1:7" x14ac:dyDescent="0.3">
      <c r="A208" s="5" t="str">
        <f ca="1"/>
        <v/>
      </c>
      <c r="B208" s="3" t="str">
        <f ca="1"/>
        <v/>
      </c>
      <c r="C208" s="8" t="str">
        <f ca="1"/>
        <v/>
      </c>
      <c r="D208" s="3" t="str">
        <f ca="1"/>
        <v/>
      </c>
      <c r="E208" s="3" t="str">
        <f ca="1"/>
        <v/>
      </c>
      <c r="F208" t="str">
        <f ca="1"/>
        <v/>
      </c>
      <c r="G208" t="str">
        <f ca="1"/>
        <v/>
      </c>
    </row>
    <row r="209" spans="1:7" x14ac:dyDescent="0.3">
      <c r="A209" s="5" t="str">
        <f ca="1"/>
        <v/>
      </c>
      <c r="B209" s="3" t="str">
        <f ca="1"/>
        <v/>
      </c>
      <c r="C209" s="8" t="str">
        <f ca="1"/>
        <v/>
      </c>
      <c r="D209" s="3" t="str">
        <f ca="1"/>
        <v/>
      </c>
      <c r="E209" s="3" t="str">
        <f ca="1"/>
        <v/>
      </c>
      <c r="F209" t="str">
        <f ca="1"/>
        <v/>
      </c>
      <c r="G209" t="str">
        <f ca="1"/>
        <v/>
      </c>
    </row>
    <row r="210" spans="1:7" x14ac:dyDescent="0.3">
      <c r="A210" s="5" t="str">
        <f ca="1"/>
        <v/>
      </c>
      <c r="B210" s="3" t="str">
        <f ca="1"/>
        <v/>
      </c>
      <c r="C210" s="8" t="str">
        <f ca="1"/>
        <v/>
      </c>
      <c r="D210" s="3" t="str">
        <f ca="1"/>
        <v/>
      </c>
      <c r="E210" s="3" t="str">
        <f ca="1"/>
        <v/>
      </c>
      <c r="F210" t="str">
        <f ca="1"/>
        <v/>
      </c>
      <c r="G210" t="str">
        <f ca="1"/>
        <v/>
      </c>
    </row>
    <row r="211" spans="1:7" x14ac:dyDescent="0.3">
      <c r="A211" s="5" t="str">
        <f ca="1"/>
        <v/>
      </c>
      <c r="B211" s="3" t="str">
        <f ca="1"/>
        <v/>
      </c>
      <c r="C211" s="8" t="str">
        <f ca="1"/>
        <v/>
      </c>
      <c r="D211" s="3" t="str">
        <f ca="1"/>
        <v/>
      </c>
      <c r="E211" s="3" t="str">
        <f ca="1"/>
        <v/>
      </c>
      <c r="F211" t="str">
        <f ca="1"/>
        <v/>
      </c>
      <c r="G211" t="str">
        <f ca="1"/>
        <v/>
      </c>
    </row>
    <row r="212" spans="1:7" x14ac:dyDescent="0.3">
      <c r="A212" s="5" t="str">
        <f ca="1"/>
        <v/>
      </c>
      <c r="B212" s="3" t="str">
        <f ca="1"/>
        <v/>
      </c>
      <c r="C212" s="8" t="str">
        <f ca="1"/>
        <v/>
      </c>
      <c r="D212" s="3" t="str">
        <f ca="1"/>
        <v/>
      </c>
      <c r="E212" s="3" t="str">
        <f ca="1"/>
        <v/>
      </c>
      <c r="F212" t="str">
        <f ca="1"/>
        <v/>
      </c>
      <c r="G212" t="str">
        <f ca="1"/>
        <v/>
      </c>
    </row>
    <row r="213" spans="1:7" x14ac:dyDescent="0.3">
      <c r="A213" s="5" t="str">
        <f ca="1"/>
        <v/>
      </c>
      <c r="B213" s="3" t="str">
        <f ca="1"/>
        <v/>
      </c>
      <c r="C213" s="8" t="str">
        <f ca="1"/>
        <v/>
      </c>
      <c r="D213" s="3" t="str">
        <f ca="1"/>
        <v/>
      </c>
      <c r="E213" s="3" t="str">
        <f ca="1"/>
        <v/>
      </c>
      <c r="F213" t="str">
        <f ca="1"/>
        <v/>
      </c>
      <c r="G213" t="str">
        <f ca="1"/>
        <v/>
      </c>
    </row>
    <row r="214" spans="1:7" x14ac:dyDescent="0.3">
      <c r="A214" s="5" t="str">
        <f ca="1"/>
        <v/>
      </c>
      <c r="B214" s="3" t="str">
        <f ca="1"/>
        <v/>
      </c>
      <c r="C214" s="8" t="str">
        <f ca="1"/>
        <v/>
      </c>
      <c r="D214" s="3" t="str">
        <f ca="1"/>
        <v/>
      </c>
      <c r="E214" s="3" t="str">
        <f ca="1"/>
        <v/>
      </c>
      <c r="F214" t="str">
        <f ca="1"/>
        <v/>
      </c>
      <c r="G214" t="str">
        <f ca="1"/>
        <v/>
      </c>
    </row>
    <row r="215" spans="1:7" x14ac:dyDescent="0.3">
      <c r="A215" s="5" t="str">
        <f ca="1"/>
        <v/>
      </c>
      <c r="B215" s="3" t="str">
        <f ca="1"/>
        <v/>
      </c>
      <c r="C215" s="8" t="str">
        <f ca="1"/>
        <v/>
      </c>
      <c r="D215" s="3" t="str">
        <f ca="1"/>
        <v/>
      </c>
      <c r="E215" s="3" t="str">
        <f ca="1"/>
        <v/>
      </c>
      <c r="F215" t="str">
        <f ca="1"/>
        <v/>
      </c>
      <c r="G215" t="str">
        <f ca="1"/>
        <v/>
      </c>
    </row>
    <row r="216" spans="1:7" x14ac:dyDescent="0.3">
      <c r="A216" s="5" t="str">
        <f ca="1"/>
        <v/>
      </c>
      <c r="B216" s="3" t="str">
        <f ca="1"/>
        <v/>
      </c>
      <c r="C216" s="8" t="str">
        <f ca="1"/>
        <v/>
      </c>
      <c r="D216" s="3" t="str">
        <f ca="1"/>
        <v/>
      </c>
      <c r="E216" s="3" t="str">
        <f ca="1"/>
        <v/>
      </c>
      <c r="F216" t="str">
        <f ca="1"/>
        <v/>
      </c>
      <c r="G216" t="str">
        <f ca="1"/>
        <v/>
      </c>
    </row>
    <row r="217" spans="1:7" x14ac:dyDescent="0.3">
      <c r="A217" s="5" t="str">
        <f ca="1"/>
        <v/>
      </c>
      <c r="B217" s="3" t="str">
        <f ca="1"/>
        <v/>
      </c>
      <c r="C217" s="8" t="str">
        <f ca="1"/>
        <v/>
      </c>
      <c r="D217" s="3" t="str">
        <f ca="1"/>
        <v/>
      </c>
      <c r="E217" s="3" t="str">
        <f ca="1"/>
        <v/>
      </c>
      <c r="F217" t="str">
        <f ca="1"/>
        <v/>
      </c>
      <c r="G217" t="str">
        <f ca="1"/>
        <v/>
      </c>
    </row>
    <row r="218" spans="1:7" x14ac:dyDescent="0.3">
      <c r="A218" s="5" t="str">
        <f ca="1"/>
        <v/>
      </c>
      <c r="B218" s="3" t="str">
        <f ca="1"/>
        <v/>
      </c>
      <c r="C218" s="8" t="str">
        <f ca="1"/>
        <v/>
      </c>
      <c r="D218" s="3" t="str">
        <f ca="1"/>
        <v/>
      </c>
      <c r="E218" s="3" t="str">
        <f ca="1"/>
        <v/>
      </c>
      <c r="F218" t="str">
        <f ca="1"/>
        <v/>
      </c>
      <c r="G218" t="str">
        <f ca="1"/>
        <v/>
      </c>
    </row>
    <row r="219" spans="1:7" x14ac:dyDescent="0.3">
      <c r="A219" s="5" t="str">
        <f ca="1"/>
        <v/>
      </c>
      <c r="B219" s="3" t="str">
        <f ca="1"/>
        <v/>
      </c>
      <c r="C219" s="8" t="str">
        <f ca="1"/>
        <v/>
      </c>
      <c r="D219" s="3" t="str">
        <f ca="1"/>
        <v/>
      </c>
      <c r="E219" s="3" t="str">
        <f ca="1"/>
        <v/>
      </c>
      <c r="F219" t="str">
        <f ca="1"/>
        <v/>
      </c>
      <c r="G219" t="str">
        <f ca="1"/>
        <v/>
      </c>
    </row>
    <row r="220" spans="1:7" x14ac:dyDescent="0.3">
      <c r="A220" s="5" t="str">
        <f ca="1"/>
        <v/>
      </c>
      <c r="B220" s="3" t="str">
        <f ca="1"/>
        <v/>
      </c>
      <c r="C220" s="8" t="str">
        <f ca="1"/>
        <v/>
      </c>
      <c r="D220" s="3" t="str">
        <f ca="1"/>
        <v/>
      </c>
      <c r="E220" s="3" t="str">
        <f ca="1"/>
        <v/>
      </c>
      <c r="F220" t="str">
        <f ca="1"/>
        <v/>
      </c>
      <c r="G220" t="str">
        <f ca="1"/>
        <v/>
      </c>
    </row>
    <row r="221" spans="1:7" x14ac:dyDescent="0.3">
      <c r="A221" s="5" t="str">
        <f ca="1"/>
        <v/>
      </c>
      <c r="B221" s="3" t="str">
        <f ca="1"/>
        <v/>
      </c>
      <c r="C221" s="8" t="str">
        <f ca="1"/>
        <v/>
      </c>
      <c r="D221" s="3" t="str">
        <f ca="1"/>
        <v/>
      </c>
      <c r="E221" s="3" t="str">
        <f ca="1"/>
        <v/>
      </c>
      <c r="F221" t="str">
        <f ca="1"/>
        <v/>
      </c>
      <c r="G221" t="str">
        <f ca="1"/>
        <v/>
      </c>
    </row>
    <row r="222" spans="1:7" x14ac:dyDescent="0.3">
      <c r="A222" s="5" t="str">
        <f ca="1"/>
        <v/>
      </c>
      <c r="B222" s="3" t="str">
        <f ca="1"/>
        <v/>
      </c>
      <c r="C222" s="8" t="str">
        <f ca="1"/>
        <v/>
      </c>
      <c r="D222" s="3" t="str">
        <f ca="1"/>
        <v/>
      </c>
      <c r="E222" s="3" t="str">
        <f ca="1"/>
        <v/>
      </c>
      <c r="F222" t="str">
        <f ca="1"/>
        <v/>
      </c>
      <c r="G222" t="str">
        <f ca="1"/>
        <v/>
      </c>
    </row>
    <row r="223" spans="1:7" x14ac:dyDescent="0.3">
      <c r="A223" s="5" t="str">
        <f ca="1"/>
        <v/>
      </c>
      <c r="B223" s="3" t="str">
        <f ca="1"/>
        <v/>
      </c>
      <c r="C223" s="8" t="str">
        <f ca="1"/>
        <v/>
      </c>
      <c r="D223" s="3" t="str">
        <f ca="1"/>
        <v/>
      </c>
      <c r="E223" s="3" t="str">
        <f ca="1"/>
        <v/>
      </c>
      <c r="F223" t="str">
        <f ca="1"/>
        <v/>
      </c>
      <c r="G223" t="str">
        <f ca="1"/>
        <v/>
      </c>
    </row>
    <row r="224" spans="1:7" x14ac:dyDescent="0.3">
      <c r="A224" s="5" t="str">
        <f ca="1"/>
        <v/>
      </c>
      <c r="B224" s="3" t="str">
        <f ca="1"/>
        <v/>
      </c>
      <c r="C224" s="8" t="str">
        <f ca="1"/>
        <v/>
      </c>
      <c r="D224" s="3" t="str">
        <f ca="1"/>
        <v/>
      </c>
      <c r="E224" s="3" t="str">
        <f ca="1"/>
        <v/>
      </c>
      <c r="F224" t="str">
        <f ca="1"/>
        <v/>
      </c>
      <c r="G224" t="str">
        <f ca="1"/>
        <v/>
      </c>
    </row>
    <row r="225" spans="1:7" x14ac:dyDescent="0.3">
      <c r="A225" s="5" t="str">
        <f ca="1"/>
        <v/>
      </c>
      <c r="B225" s="3" t="str">
        <f ca="1"/>
        <v/>
      </c>
      <c r="C225" s="8" t="str">
        <f ca="1"/>
        <v/>
      </c>
      <c r="D225" s="3" t="str">
        <f ca="1"/>
        <v/>
      </c>
      <c r="E225" s="3" t="str">
        <f ca="1"/>
        <v/>
      </c>
      <c r="F225" t="str">
        <f ca="1"/>
        <v/>
      </c>
      <c r="G225" t="str">
        <f ca="1"/>
        <v/>
      </c>
    </row>
    <row r="226" spans="1:7" x14ac:dyDescent="0.3">
      <c r="A226" s="5" t="str">
        <f ca="1"/>
        <v/>
      </c>
      <c r="B226" s="3" t="str">
        <f ca="1"/>
        <v/>
      </c>
      <c r="C226" s="8" t="str">
        <f ca="1"/>
        <v/>
      </c>
      <c r="D226" s="3" t="str">
        <f ca="1"/>
        <v/>
      </c>
      <c r="E226" s="3" t="str">
        <f ca="1"/>
        <v/>
      </c>
      <c r="F226" t="str">
        <f ca="1"/>
        <v/>
      </c>
      <c r="G226" t="str">
        <f ca="1"/>
        <v/>
      </c>
    </row>
    <row r="227" spans="1:7" x14ac:dyDescent="0.3">
      <c r="A227" s="5" t="str">
        <f ca="1"/>
        <v/>
      </c>
      <c r="B227" s="3" t="str">
        <f ca="1"/>
        <v/>
      </c>
      <c r="C227" s="8" t="str">
        <f ca="1"/>
        <v/>
      </c>
      <c r="D227" s="3" t="str">
        <f ca="1"/>
        <v/>
      </c>
      <c r="E227" s="3" t="str">
        <f ca="1"/>
        <v/>
      </c>
      <c r="F227" t="str">
        <f ca="1"/>
        <v/>
      </c>
      <c r="G227" t="str">
        <f ca="1"/>
        <v/>
      </c>
    </row>
    <row r="228" spans="1:7" x14ac:dyDescent="0.3">
      <c r="A228" s="5" t="str">
        <f ca="1"/>
        <v/>
      </c>
      <c r="B228" s="3" t="str">
        <f ca="1"/>
        <v/>
      </c>
      <c r="C228" s="8" t="str">
        <f ca="1"/>
        <v/>
      </c>
      <c r="D228" s="3" t="str">
        <f ca="1"/>
        <v/>
      </c>
      <c r="E228" s="3" t="str">
        <f ca="1"/>
        <v/>
      </c>
      <c r="F228" t="str">
        <f ca="1"/>
        <v/>
      </c>
      <c r="G228" t="str">
        <f ca="1"/>
        <v/>
      </c>
    </row>
    <row r="229" spans="1:7" x14ac:dyDescent="0.3">
      <c r="A229" s="5" t="str">
        <f ca="1"/>
        <v/>
      </c>
      <c r="B229" s="3" t="str">
        <f ca="1"/>
        <v/>
      </c>
      <c r="C229" s="8" t="str">
        <f ca="1"/>
        <v/>
      </c>
      <c r="D229" s="3" t="str">
        <f ca="1"/>
        <v/>
      </c>
      <c r="E229" s="3" t="str">
        <f ca="1"/>
        <v/>
      </c>
      <c r="F229" t="str">
        <f ca="1"/>
        <v/>
      </c>
      <c r="G229" t="str">
        <f ca="1"/>
        <v/>
      </c>
    </row>
    <row r="230" spans="1:7" x14ac:dyDescent="0.3">
      <c r="A230" s="5" t="str">
        <f ca="1"/>
        <v/>
      </c>
      <c r="B230" s="3" t="str">
        <f ca="1"/>
        <v/>
      </c>
      <c r="C230" s="8" t="str">
        <f ca="1"/>
        <v/>
      </c>
      <c r="D230" s="3" t="str">
        <f ca="1"/>
        <v/>
      </c>
      <c r="E230" s="3" t="str">
        <f ca="1"/>
        <v/>
      </c>
      <c r="F230" t="str">
        <f ca="1"/>
        <v/>
      </c>
      <c r="G230" t="str">
        <f ca="1"/>
        <v/>
      </c>
    </row>
    <row r="231" spans="1:7" x14ac:dyDescent="0.3">
      <c r="A231" s="5" t="str">
        <f ca="1"/>
        <v/>
      </c>
      <c r="B231" s="3" t="str">
        <f ca="1"/>
        <v/>
      </c>
      <c r="C231" s="8" t="str">
        <f ca="1"/>
        <v/>
      </c>
      <c r="D231" s="3" t="str">
        <f ca="1"/>
        <v/>
      </c>
      <c r="E231" s="3" t="str">
        <f ca="1"/>
        <v/>
      </c>
      <c r="F231" t="str">
        <f ca="1"/>
        <v/>
      </c>
      <c r="G231" t="str">
        <f ca="1"/>
        <v/>
      </c>
    </row>
    <row r="232" spans="1:7" x14ac:dyDescent="0.3">
      <c r="A232" s="5" t="str">
        <f ca="1"/>
        <v/>
      </c>
      <c r="B232" s="3" t="str">
        <f ca="1"/>
        <v/>
      </c>
      <c r="C232" s="8" t="str">
        <f ca="1"/>
        <v/>
      </c>
      <c r="D232" s="3" t="str">
        <f ca="1"/>
        <v/>
      </c>
      <c r="E232" s="3" t="str">
        <f ca="1"/>
        <v/>
      </c>
      <c r="F232" t="str">
        <f ca="1"/>
        <v/>
      </c>
      <c r="G232" t="str">
        <f ca="1"/>
        <v/>
      </c>
    </row>
    <row r="233" spans="1:7" x14ac:dyDescent="0.3">
      <c r="A233" s="5" t="str">
        <f ca="1"/>
        <v/>
      </c>
      <c r="B233" s="3" t="str">
        <f ca="1"/>
        <v/>
      </c>
      <c r="C233" s="8" t="str">
        <f ca="1"/>
        <v/>
      </c>
      <c r="D233" s="3" t="str">
        <f ca="1"/>
        <v/>
      </c>
      <c r="E233" s="3" t="str">
        <f ca="1"/>
        <v/>
      </c>
      <c r="F233" t="str">
        <f ca="1"/>
        <v/>
      </c>
      <c r="G233" t="str">
        <f ca="1"/>
        <v/>
      </c>
    </row>
    <row r="234" spans="1:7" x14ac:dyDescent="0.3">
      <c r="A234" s="5" t="str">
        <f ca="1"/>
        <v/>
      </c>
      <c r="B234" s="3" t="str">
        <f ca="1"/>
        <v/>
      </c>
      <c r="C234" s="8" t="str">
        <f ca="1"/>
        <v/>
      </c>
      <c r="D234" s="3" t="str">
        <f ca="1"/>
        <v/>
      </c>
      <c r="E234" s="3" t="str">
        <f ca="1"/>
        <v/>
      </c>
      <c r="F234" t="str">
        <f ca="1"/>
        <v/>
      </c>
      <c r="G234" t="str">
        <f ca="1"/>
        <v/>
      </c>
    </row>
    <row r="235" spans="1:7" x14ac:dyDescent="0.3">
      <c r="A235" s="5" t="str">
        <f ca="1"/>
        <v/>
      </c>
      <c r="B235" s="3" t="str">
        <f ca="1"/>
        <v/>
      </c>
      <c r="C235" s="8" t="str">
        <f ca="1"/>
        <v/>
      </c>
      <c r="D235" s="3" t="str">
        <f ca="1"/>
        <v/>
      </c>
      <c r="E235" s="3" t="str">
        <f ca="1"/>
        <v/>
      </c>
      <c r="F235" t="str">
        <f ca="1"/>
        <v/>
      </c>
      <c r="G235" t="str">
        <f ca="1"/>
        <v/>
      </c>
    </row>
    <row r="236" spans="1:7" x14ac:dyDescent="0.3">
      <c r="A236" s="5" t="str">
        <f ca="1"/>
        <v/>
      </c>
      <c r="B236" s="3" t="str">
        <f ca="1"/>
        <v/>
      </c>
      <c r="C236" s="8" t="str">
        <f ca="1"/>
        <v/>
      </c>
      <c r="D236" s="3" t="str">
        <f ca="1"/>
        <v/>
      </c>
      <c r="E236" s="3" t="str">
        <f ca="1"/>
        <v/>
      </c>
      <c r="F236" t="str">
        <f ca="1"/>
        <v/>
      </c>
      <c r="G236" t="str">
        <f ca="1"/>
        <v/>
      </c>
    </row>
    <row r="237" spans="1:7" x14ac:dyDescent="0.3">
      <c r="A237" s="5" t="str">
        <f ca="1"/>
        <v/>
      </c>
      <c r="B237" s="3" t="str">
        <f ca="1"/>
        <v/>
      </c>
      <c r="C237" s="8" t="str">
        <f ca="1"/>
        <v/>
      </c>
      <c r="D237" s="3" t="str">
        <f ca="1"/>
        <v/>
      </c>
      <c r="E237" s="3" t="str">
        <f ca="1"/>
        <v/>
      </c>
      <c r="F237" t="str">
        <f ca="1"/>
        <v/>
      </c>
      <c r="G237" t="str">
        <f ca="1"/>
        <v/>
      </c>
    </row>
    <row r="238" spans="1:7" x14ac:dyDescent="0.3">
      <c r="A238" s="5" t="str">
        <f ca="1"/>
        <v/>
      </c>
      <c r="B238" s="3" t="str">
        <f ca="1"/>
        <v/>
      </c>
      <c r="C238" s="8" t="str">
        <f ca="1"/>
        <v/>
      </c>
      <c r="D238" s="3" t="str">
        <f ca="1"/>
        <v/>
      </c>
      <c r="E238" s="3" t="str">
        <f ca="1"/>
        <v/>
      </c>
      <c r="F238" t="str">
        <f ca="1"/>
        <v/>
      </c>
      <c r="G238" t="str">
        <f ca="1"/>
        <v/>
      </c>
    </row>
    <row r="239" spans="1:7" x14ac:dyDescent="0.3">
      <c r="A239" s="5" t="str">
        <f ca="1"/>
        <v/>
      </c>
      <c r="B239" s="3" t="str">
        <f ca="1"/>
        <v/>
      </c>
      <c r="C239" s="8" t="str">
        <f ca="1"/>
        <v/>
      </c>
      <c r="D239" s="3" t="str">
        <f ca="1"/>
        <v/>
      </c>
      <c r="E239" s="3" t="str">
        <f ca="1"/>
        <v/>
      </c>
      <c r="F239" t="str">
        <f ca="1"/>
        <v/>
      </c>
      <c r="G239" t="str">
        <f ca="1"/>
        <v/>
      </c>
    </row>
    <row r="240" spans="1:7" x14ac:dyDescent="0.3">
      <c r="A240" s="5" t="str">
        <f ca="1"/>
        <v/>
      </c>
      <c r="B240" s="3" t="str">
        <f ca="1"/>
        <v/>
      </c>
      <c r="C240" s="8" t="str">
        <f ca="1"/>
        <v/>
      </c>
      <c r="D240" s="3" t="str">
        <f ca="1"/>
        <v/>
      </c>
      <c r="E240" s="3" t="str">
        <f ca="1"/>
        <v/>
      </c>
      <c r="F240" t="str">
        <f ca="1"/>
        <v/>
      </c>
      <c r="G240" t="str">
        <f ca="1"/>
        <v/>
      </c>
    </row>
    <row r="241" spans="1:7" x14ac:dyDescent="0.3">
      <c r="A241" s="5" t="str">
        <f ca="1"/>
        <v/>
      </c>
      <c r="B241" s="3" t="str">
        <f ca="1"/>
        <v/>
      </c>
      <c r="C241" s="8" t="str">
        <f ca="1"/>
        <v/>
      </c>
      <c r="D241" s="3" t="str">
        <f ca="1"/>
        <v/>
      </c>
      <c r="E241" s="3" t="str">
        <f ca="1"/>
        <v/>
      </c>
      <c r="F241" t="str">
        <f ca="1"/>
        <v/>
      </c>
      <c r="G241" t="str">
        <f ca="1"/>
        <v/>
      </c>
    </row>
    <row r="242" spans="1:7" x14ac:dyDescent="0.3">
      <c r="A242" s="5" t="str">
        <f ca="1"/>
        <v/>
      </c>
      <c r="B242" s="3" t="str">
        <f ca="1"/>
        <v/>
      </c>
      <c r="C242" s="8" t="str">
        <f ca="1"/>
        <v/>
      </c>
      <c r="D242" s="3" t="str">
        <f ca="1"/>
        <v/>
      </c>
      <c r="E242" s="3" t="str">
        <f ca="1"/>
        <v/>
      </c>
      <c r="F242" t="str">
        <f ca="1"/>
        <v/>
      </c>
      <c r="G242" t="str">
        <f ca="1"/>
        <v/>
      </c>
    </row>
    <row r="243" spans="1:7" x14ac:dyDescent="0.3">
      <c r="A243" s="5" t="str">
        <f ca="1"/>
        <v/>
      </c>
      <c r="B243" s="3" t="str">
        <f ca="1"/>
        <v/>
      </c>
      <c r="C243" s="8" t="str">
        <f ca="1"/>
        <v/>
      </c>
      <c r="D243" s="3" t="str">
        <f ca="1"/>
        <v/>
      </c>
      <c r="E243" s="3" t="str">
        <f ca="1"/>
        <v/>
      </c>
      <c r="F243" t="str">
        <f ca="1"/>
        <v/>
      </c>
      <c r="G243" t="str">
        <f ca="1"/>
        <v/>
      </c>
    </row>
    <row r="244" spans="1:7" x14ac:dyDescent="0.3">
      <c r="A244" s="5" t="str">
        <f ca="1"/>
        <v/>
      </c>
      <c r="B244" s="3" t="str">
        <f ca="1"/>
        <v/>
      </c>
      <c r="C244" s="8" t="str">
        <f ca="1"/>
        <v/>
      </c>
      <c r="D244" s="3" t="str">
        <f ca="1"/>
        <v/>
      </c>
      <c r="E244" s="3" t="str">
        <f ca="1"/>
        <v/>
      </c>
      <c r="F244" t="str">
        <f ca="1"/>
        <v/>
      </c>
      <c r="G244" t="str">
        <f ca="1"/>
        <v/>
      </c>
    </row>
    <row r="245" spans="1:7" x14ac:dyDescent="0.3">
      <c r="A245" s="5" t="str">
        <f ca="1"/>
        <v/>
      </c>
      <c r="B245" s="3" t="str">
        <f ca="1"/>
        <v/>
      </c>
      <c r="C245" s="8" t="str">
        <f ca="1"/>
        <v/>
      </c>
      <c r="D245" s="3" t="str">
        <f ca="1"/>
        <v/>
      </c>
      <c r="E245" s="3" t="str">
        <f ca="1"/>
        <v/>
      </c>
      <c r="F245" t="str">
        <f ca="1"/>
        <v/>
      </c>
      <c r="G245" t="str">
        <f ca="1"/>
        <v/>
      </c>
    </row>
    <row r="246" spans="1:7" x14ac:dyDescent="0.3">
      <c r="A246" s="5" t="str">
        <f ca="1"/>
        <v/>
      </c>
      <c r="B246" s="3" t="str">
        <f ca="1"/>
        <v/>
      </c>
      <c r="C246" s="8" t="str">
        <f ca="1"/>
        <v/>
      </c>
      <c r="D246" s="3" t="str">
        <f ca="1"/>
        <v/>
      </c>
      <c r="E246" s="3" t="str">
        <f ca="1"/>
        <v/>
      </c>
      <c r="F246" t="str">
        <f ca="1"/>
        <v/>
      </c>
      <c r="G246" t="str">
        <f ca="1"/>
        <v/>
      </c>
    </row>
    <row r="247" spans="1:7" x14ac:dyDescent="0.3">
      <c r="A247" s="5" t="str">
        <f ca="1"/>
        <v/>
      </c>
      <c r="B247" s="3" t="str">
        <f ca="1"/>
        <v/>
      </c>
      <c r="C247" s="8" t="str">
        <f ca="1"/>
        <v/>
      </c>
      <c r="D247" s="3" t="str">
        <f ca="1"/>
        <v/>
      </c>
      <c r="E247" s="3" t="str">
        <f ca="1"/>
        <v/>
      </c>
      <c r="F247" t="str">
        <f ca="1"/>
        <v/>
      </c>
      <c r="G247" t="str">
        <f ca="1"/>
        <v/>
      </c>
    </row>
    <row r="248" spans="1:7" x14ac:dyDescent="0.3">
      <c r="A248" s="5" t="str">
        <f ca="1"/>
        <v/>
      </c>
      <c r="B248" s="3" t="str">
        <f ca="1"/>
        <v/>
      </c>
      <c r="C248" s="8" t="str">
        <f ca="1"/>
        <v/>
      </c>
      <c r="D248" s="3" t="str">
        <f ca="1"/>
        <v/>
      </c>
      <c r="E248" s="3" t="str">
        <f ca="1"/>
        <v/>
      </c>
      <c r="F248" t="str">
        <f ca="1"/>
        <v/>
      </c>
      <c r="G248" t="str">
        <f ca="1"/>
        <v/>
      </c>
    </row>
    <row r="249" spans="1:7" x14ac:dyDescent="0.3">
      <c r="A249" s="5" t="str">
        <f ca="1"/>
        <v/>
      </c>
      <c r="B249" s="3" t="str">
        <f ca="1"/>
        <v/>
      </c>
      <c r="C249" s="8" t="str">
        <f ca="1"/>
        <v/>
      </c>
      <c r="D249" s="3" t="str">
        <f ca="1"/>
        <v/>
      </c>
      <c r="E249" s="3" t="str">
        <f ca="1"/>
        <v/>
      </c>
      <c r="F249" t="str">
        <f ca="1"/>
        <v/>
      </c>
      <c r="G249" t="str">
        <f ca="1"/>
        <v/>
      </c>
    </row>
    <row r="250" spans="1:7" x14ac:dyDescent="0.3">
      <c r="A250" s="5" t="str">
        <f ca="1"/>
        <v/>
      </c>
      <c r="B250" s="3" t="str">
        <f ca="1"/>
        <v/>
      </c>
      <c r="C250" s="8" t="str">
        <f ca="1"/>
        <v/>
      </c>
      <c r="D250" s="3" t="str">
        <f ca="1"/>
        <v/>
      </c>
      <c r="E250" s="3" t="str">
        <f ca="1"/>
        <v/>
      </c>
      <c r="F250" t="str">
        <f ca="1"/>
        <v/>
      </c>
      <c r="G250" t="str">
        <f ca="1"/>
        <v/>
      </c>
    </row>
    <row r="251" spans="1:7" x14ac:dyDescent="0.3">
      <c r="A251" s="5" t="str">
        <f ca="1"/>
        <v/>
      </c>
      <c r="B251" s="3" t="str">
        <f ca="1"/>
        <v/>
      </c>
      <c r="C251" s="8" t="str">
        <f ca="1"/>
        <v/>
      </c>
      <c r="D251" s="3" t="str">
        <f ca="1"/>
        <v/>
      </c>
      <c r="E251" s="3" t="str">
        <f ca="1"/>
        <v/>
      </c>
      <c r="F251" t="str">
        <f ca="1"/>
        <v/>
      </c>
      <c r="G251" t="str">
        <f ca="1"/>
        <v/>
      </c>
    </row>
    <row r="252" spans="1:7" x14ac:dyDescent="0.3">
      <c r="A252" s="5" t="str">
        <f ca="1"/>
        <v/>
      </c>
      <c r="B252" s="3" t="str">
        <f ca="1"/>
        <v/>
      </c>
      <c r="C252" s="8" t="str">
        <f ca="1"/>
        <v/>
      </c>
      <c r="D252" s="3" t="str">
        <f ca="1"/>
        <v/>
      </c>
      <c r="E252" s="3" t="str">
        <f ca="1"/>
        <v/>
      </c>
      <c r="F252" t="str">
        <f ca="1"/>
        <v/>
      </c>
      <c r="G252" t="str">
        <f ca="1"/>
        <v/>
      </c>
    </row>
    <row r="253" spans="1:7" x14ac:dyDescent="0.3">
      <c r="A253" s="5" t="str">
        <f ca="1"/>
        <v/>
      </c>
      <c r="B253" s="3" t="str">
        <f ca="1"/>
        <v/>
      </c>
      <c r="C253" s="8" t="str">
        <f ca="1"/>
        <v/>
      </c>
      <c r="D253" s="3" t="str">
        <f ca="1"/>
        <v/>
      </c>
      <c r="E253" s="3" t="str">
        <f ca="1"/>
        <v/>
      </c>
      <c r="F253" t="str">
        <f ca="1"/>
        <v/>
      </c>
      <c r="G253" t="str">
        <f ca="1"/>
        <v/>
      </c>
    </row>
    <row r="254" spans="1:7" x14ac:dyDescent="0.3">
      <c r="A254" s="5" t="str">
        <f ca="1"/>
        <v/>
      </c>
      <c r="B254" s="3" t="str">
        <f ca="1"/>
        <v/>
      </c>
      <c r="C254" s="8" t="str">
        <f ca="1"/>
        <v/>
      </c>
      <c r="D254" s="3" t="str">
        <f ca="1"/>
        <v/>
      </c>
      <c r="E254" s="3" t="str">
        <f ca="1"/>
        <v/>
      </c>
      <c r="F254" t="str">
        <f ca="1"/>
        <v/>
      </c>
      <c r="G254" t="str">
        <f ca="1"/>
        <v/>
      </c>
    </row>
    <row r="255" spans="1:7" x14ac:dyDescent="0.3">
      <c r="A255" s="5" t="str">
        <f ca="1"/>
        <v/>
      </c>
      <c r="B255" s="3" t="str">
        <f ca="1"/>
        <v/>
      </c>
      <c r="C255" s="8" t="str">
        <f ca="1"/>
        <v/>
      </c>
      <c r="D255" s="3" t="str">
        <f ca="1"/>
        <v/>
      </c>
      <c r="E255" s="3" t="str">
        <f ca="1"/>
        <v/>
      </c>
      <c r="F255" t="str">
        <f ca="1"/>
        <v/>
      </c>
      <c r="G255" t="str">
        <f ca="1"/>
        <v/>
      </c>
    </row>
    <row r="256" spans="1:7" x14ac:dyDescent="0.3">
      <c r="A256" s="5" t="str">
        <f ca="1"/>
        <v/>
      </c>
      <c r="B256" s="3" t="str">
        <f ca="1"/>
        <v/>
      </c>
      <c r="C256" s="8" t="str">
        <f ca="1"/>
        <v/>
      </c>
      <c r="D256" s="3" t="str">
        <f ca="1"/>
        <v/>
      </c>
      <c r="E256" s="3" t="str">
        <f ca="1"/>
        <v/>
      </c>
      <c r="F256" t="str">
        <f ca="1"/>
        <v/>
      </c>
      <c r="G256" t="str">
        <f ca="1"/>
        <v/>
      </c>
    </row>
    <row r="257" spans="1:7" x14ac:dyDescent="0.3">
      <c r="A257" s="5" t="str">
        <f ca="1"/>
        <v/>
      </c>
      <c r="B257" s="3" t="str">
        <f ca="1"/>
        <v/>
      </c>
      <c r="C257" s="8" t="str">
        <f ca="1"/>
        <v/>
      </c>
      <c r="D257" s="3" t="str">
        <f ca="1"/>
        <v/>
      </c>
      <c r="E257" s="3" t="str">
        <f ca="1"/>
        <v/>
      </c>
      <c r="F257" t="str">
        <f ca="1"/>
        <v/>
      </c>
      <c r="G257" t="str">
        <f ca="1"/>
        <v/>
      </c>
    </row>
    <row r="258" spans="1:7" x14ac:dyDescent="0.3">
      <c r="A258" s="5" t="str">
        <f ca="1"/>
        <v/>
      </c>
      <c r="B258" s="3" t="str">
        <f ca="1"/>
        <v/>
      </c>
      <c r="C258" s="8" t="str">
        <f ca="1"/>
        <v/>
      </c>
      <c r="D258" s="3" t="str">
        <f ca="1"/>
        <v/>
      </c>
      <c r="E258" s="3" t="str">
        <f ca="1"/>
        <v/>
      </c>
      <c r="F258" t="str">
        <f ca="1"/>
        <v/>
      </c>
      <c r="G258" t="str">
        <f ca="1"/>
        <v/>
      </c>
    </row>
    <row r="259" spans="1:7" x14ac:dyDescent="0.3">
      <c r="A259" s="5" t="str">
        <f ca="1"/>
        <v/>
      </c>
      <c r="B259" s="3" t="str">
        <f ca="1"/>
        <v/>
      </c>
      <c r="C259" s="8" t="str">
        <f ca="1"/>
        <v/>
      </c>
      <c r="D259" s="3" t="str">
        <f ca="1"/>
        <v/>
      </c>
      <c r="E259" s="3" t="str">
        <f ca="1"/>
        <v/>
      </c>
      <c r="F259" t="str">
        <f ca="1"/>
        <v/>
      </c>
      <c r="G259" t="str">
        <f ca="1"/>
        <v/>
      </c>
    </row>
    <row r="260" spans="1:7" x14ac:dyDescent="0.3">
      <c r="A260" s="5" t="str">
        <f ca="1"/>
        <v/>
      </c>
      <c r="B260" s="3" t="str">
        <f ca="1"/>
        <v/>
      </c>
      <c r="C260" s="8" t="str">
        <f ca="1"/>
        <v/>
      </c>
      <c r="D260" s="3" t="str">
        <f ca="1"/>
        <v/>
      </c>
      <c r="E260" s="3" t="str">
        <f ca="1"/>
        <v/>
      </c>
      <c r="F260" t="str">
        <f ca="1"/>
        <v/>
      </c>
      <c r="G260" t="str">
        <f ca="1"/>
        <v/>
      </c>
    </row>
    <row r="261" spans="1:7" x14ac:dyDescent="0.3">
      <c r="A261" s="5" t="str">
        <f ca="1"/>
        <v/>
      </c>
      <c r="B261" s="3" t="str">
        <f ca="1"/>
        <v/>
      </c>
      <c r="C261" s="8" t="str">
        <f ca="1"/>
        <v/>
      </c>
      <c r="D261" s="3" t="str">
        <f ca="1"/>
        <v/>
      </c>
      <c r="E261" s="3" t="str">
        <f ca="1"/>
        <v/>
      </c>
      <c r="F261" t="str">
        <f ca="1"/>
        <v/>
      </c>
      <c r="G261" t="str">
        <f ca="1"/>
        <v/>
      </c>
    </row>
    <row r="262" spans="1:7" x14ac:dyDescent="0.3">
      <c r="A262" s="5" t="str">
        <f ca="1"/>
        <v/>
      </c>
      <c r="B262" s="3" t="str">
        <f ca="1"/>
        <v/>
      </c>
      <c r="C262" s="8" t="str">
        <f ca="1"/>
        <v/>
      </c>
      <c r="D262" s="3" t="str">
        <f ca="1"/>
        <v/>
      </c>
      <c r="E262" s="3" t="str">
        <f ca="1"/>
        <v/>
      </c>
      <c r="F262" t="str">
        <f ca="1"/>
        <v/>
      </c>
      <c r="G262" t="str">
        <f ca="1"/>
        <v/>
      </c>
    </row>
    <row r="263" spans="1:7" x14ac:dyDescent="0.3">
      <c r="A263" s="5" t="str">
        <f ca="1"/>
        <v/>
      </c>
      <c r="B263" s="3" t="str">
        <f ca="1"/>
        <v/>
      </c>
      <c r="C263" s="8" t="str">
        <f ca="1"/>
        <v/>
      </c>
      <c r="D263" s="3" t="str">
        <f ca="1"/>
        <v/>
      </c>
      <c r="E263" s="3" t="str">
        <f ca="1"/>
        <v/>
      </c>
      <c r="F263" t="str">
        <f ca="1"/>
        <v/>
      </c>
      <c r="G263" t="str">
        <f ca="1"/>
        <v/>
      </c>
    </row>
    <row r="264" spans="1:7" x14ac:dyDescent="0.3">
      <c r="A264" s="5" t="str">
        <f ca="1"/>
        <v/>
      </c>
      <c r="B264" s="3" t="str">
        <f ca="1"/>
        <v/>
      </c>
      <c r="C264" s="8" t="str">
        <f ca="1"/>
        <v/>
      </c>
      <c r="D264" s="3" t="str">
        <f ca="1"/>
        <v/>
      </c>
      <c r="E264" s="3" t="str">
        <f ca="1"/>
        <v/>
      </c>
      <c r="F264" t="str">
        <f ca="1"/>
        <v/>
      </c>
      <c r="G264" t="str">
        <f ca="1"/>
        <v/>
      </c>
    </row>
    <row r="265" spans="1:7" x14ac:dyDescent="0.3">
      <c r="A265" s="5" t="str">
        <f ca="1"/>
        <v/>
      </c>
      <c r="B265" s="3" t="str">
        <f ca="1"/>
        <v/>
      </c>
      <c r="C265" s="8" t="str">
        <f ca="1"/>
        <v/>
      </c>
      <c r="D265" s="3" t="str">
        <f ca="1"/>
        <v/>
      </c>
      <c r="E265" s="3" t="str">
        <f ca="1"/>
        <v/>
      </c>
      <c r="F265" t="str">
        <f ca="1"/>
        <v/>
      </c>
      <c r="G265" t="str">
        <f ca="1"/>
        <v/>
      </c>
    </row>
    <row r="266" spans="1:7" x14ac:dyDescent="0.3">
      <c r="A266" s="5" t="str">
        <f ca="1"/>
        <v/>
      </c>
      <c r="B266" s="3" t="str">
        <f ca="1"/>
        <v/>
      </c>
      <c r="C266" s="8" t="str">
        <f ca="1"/>
        <v/>
      </c>
      <c r="D266" s="3" t="str">
        <f ca="1"/>
        <v/>
      </c>
      <c r="E266" s="3" t="str">
        <f ca="1"/>
        <v/>
      </c>
      <c r="F266" t="str">
        <f ca="1"/>
        <v/>
      </c>
      <c r="G266" t="str">
        <f ca="1"/>
        <v/>
      </c>
    </row>
  </sheetData>
  <mergeCells count="2">
    <mergeCell ref="A1:A5"/>
    <mergeCell ref="B1:C5"/>
  </mergeCells>
  <dataValidations count="1">
    <dataValidation type="list" allowBlank="1" showInputMessage="1" showErrorMessage="1" sqref="E3" xr:uid="{55B1E5D5-B76B-426D-A2AB-56CCBF7D7209}">
      <formula1>"Ascending, Descending, Priority"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81" id="{F7FF36F9-2C5D-44FF-BD68-75059F9B0B21}">
            <xm:f>$B7='Gantt Tasks'!$B$10</xm:f>
            <x14:dxf>
              <fill>
                <patternFill>
                  <bgColor rgb="FF7030A0"/>
                </patternFill>
              </fill>
            </x14:dxf>
          </x14:cfRule>
          <x14:cfRule type="expression" priority="582" id="{12AE05A4-F06E-4221-9317-BD5B6CD691E2}">
            <xm:f>$B7='Gantt Tasks'!$B$9</xm:f>
            <x14:dxf>
              <fill>
                <patternFill>
                  <bgColor rgb="FFC55A11"/>
                </patternFill>
              </fill>
            </x14:dxf>
          </x14:cfRule>
          <x14:cfRule type="expression" priority="583" id="{B2F1EE4A-703C-4FD9-A9EB-EDE39E4330AD}">
            <xm:f>$B7='Gantt Tasks'!$B$8</xm:f>
            <x14:dxf>
              <fill>
                <patternFill>
                  <bgColor rgb="FF2E7D32"/>
                </patternFill>
              </fill>
            </x14:dxf>
          </x14:cfRule>
          <x14:cfRule type="expression" priority="584" id="{260B261C-F668-42B6-BCF4-9C1948BE3A76}">
            <xm:f>$B7='Gantt Tasks'!$B$7</xm:f>
            <x14:dxf>
              <fill>
                <patternFill>
                  <bgColor rgb="FF2F5597"/>
                </patternFill>
              </fill>
            </x14:dxf>
          </x14:cfRule>
          <xm:sqref>A7:F100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756714-B17A-445E-BF4D-3F3A071F9FBF}">
  <dimension ref="A1:AY700"/>
  <sheetViews>
    <sheetView topLeftCell="J1" zoomScale="145" zoomScaleNormal="145" workbookViewId="0">
      <selection activeCell="K1" sqref="K1:K5"/>
    </sheetView>
  </sheetViews>
  <sheetFormatPr defaultColWidth="8.88671875" defaultRowHeight="14.4" outlineLevelCol="1" x14ac:dyDescent="0.3"/>
  <cols>
    <col min="1" max="1" width="12" style="20" hidden="1" customWidth="1"/>
    <col min="2" max="4" width="8.88671875" style="20" hidden="1" customWidth="1"/>
    <col min="5" max="5" width="11.33203125" hidden="1" customWidth="1"/>
    <col min="6" max="6" width="8.5546875" hidden="1" customWidth="1"/>
    <col min="7" max="7" width="13.33203125" hidden="1" customWidth="1"/>
    <col min="8" max="8" width="13.33203125" style="3" hidden="1" customWidth="1"/>
    <col min="9" max="9" width="7.109375" hidden="1" customWidth="1"/>
    <col min="10" max="10" width="20.33203125" style="17" customWidth="1" outlineLevel="1"/>
    <col min="11" max="11" width="52.109375" style="15" customWidth="1" outlineLevel="1"/>
    <col min="12" max="12" width="17.33203125" style="18" customWidth="1" outlineLevel="1"/>
    <col min="13" max="13" width="19.88671875" style="39" customWidth="1" outlineLevel="1"/>
    <col min="14" max="48" width="3.5546875" style="20" customWidth="1"/>
    <col min="49" max="447" width="3.77734375" style="20" bestFit="1" customWidth="1"/>
    <col min="448" max="16384" width="8.88671875" style="20"/>
  </cols>
  <sheetData>
    <row r="1" spans="1:51" s="26" customFormat="1" ht="14.4" customHeight="1" x14ac:dyDescent="0.3">
      <c r="H1" s="31"/>
      <c r="J1" s="147"/>
      <c r="K1" s="148" t="s">
        <v>43</v>
      </c>
      <c r="L1" s="27" t="s">
        <v>141</v>
      </c>
      <c r="M1" s="88" t="str">
        <f>Sorted!E3</f>
        <v>Priority</v>
      </c>
      <c r="T1" s="32"/>
      <c r="U1" s="32"/>
      <c r="V1" s="32"/>
      <c r="W1" s="32"/>
      <c r="X1" s="33"/>
      <c r="Y1" s="33"/>
      <c r="Z1" s="33"/>
      <c r="AA1" s="33"/>
      <c r="AB1" s="33"/>
      <c r="AC1" s="33"/>
      <c r="AD1" s="33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</row>
    <row r="2" spans="1:51" s="26" customFormat="1" ht="14.4" customHeight="1" x14ac:dyDescent="0.3">
      <c r="H2" s="31"/>
      <c r="J2" s="147"/>
      <c r="K2" s="148"/>
      <c r="L2" s="27" t="s">
        <v>28</v>
      </c>
      <c r="M2" s="28">
        <f>Sorted!E2-Q2</f>
        <v>46082</v>
      </c>
      <c r="N2" s="32" t="s">
        <v>129</v>
      </c>
      <c r="O2" s="32"/>
      <c r="P2" s="32"/>
      <c r="Q2" s="88">
        <v>1</v>
      </c>
      <c r="T2" s="32"/>
      <c r="Y2" s="33"/>
      <c r="Z2" s="33"/>
      <c r="AA2" s="33"/>
      <c r="AB2" s="33"/>
      <c r="AC2" s="33"/>
      <c r="AD2" s="33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  <c r="AP2" s="34"/>
      <c r="AQ2" s="34"/>
      <c r="AR2" s="34"/>
      <c r="AY2" s="30"/>
    </row>
    <row r="3" spans="1:51" s="26" customFormat="1" ht="14.4" customHeight="1" thickBot="1" x14ac:dyDescent="0.35">
      <c r="H3" s="31"/>
      <c r="J3" s="147"/>
      <c r="K3" s="148"/>
      <c r="L3" s="29" t="s">
        <v>29</v>
      </c>
      <c r="M3" s="28">
        <f ca="1">MAX(M7:M199)+Q3</f>
        <v>46117</v>
      </c>
      <c r="N3" s="32" t="s">
        <v>130</v>
      </c>
      <c r="O3" s="32"/>
      <c r="P3" s="32"/>
      <c r="Q3" s="88">
        <v>30</v>
      </c>
      <c r="T3" s="32"/>
      <c r="Y3" s="33"/>
      <c r="Z3" s="33"/>
      <c r="AA3" s="33"/>
      <c r="AB3" s="33"/>
      <c r="AC3" s="33"/>
      <c r="AD3" s="33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Y3" s="30"/>
    </row>
    <row r="4" spans="1:51" s="26" customFormat="1" ht="14.4" customHeight="1" thickTop="1" thickBot="1" x14ac:dyDescent="0.35">
      <c r="H4" s="31"/>
      <c r="J4" s="147"/>
      <c r="K4" s="148"/>
      <c r="L4" s="27" t="s">
        <v>30</v>
      </c>
      <c r="M4" s="122" t="s">
        <v>42</v>
      </c>
      <c r="N4" s="13"/>
      <c r="T4" s="32"/>
      <c r="U4" s="32"/>
      <c r="V4" s="32"/>
      <c r="W4" s="32"/>
      <c r="X4" s="33"/>
      <c r="Y4" s="33"/>
      <c r="Z4" s="33"/>
      <c r="AA4" s="33"/>
      <c r="AB4" s="33"/>
      <c r="AC4" s="33"/>
      <c r="AD4" s="33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Y4" s="30"/>
    </row>
    <row r="5" spans="1:51" s="35" customFormat="1" ht="15" customHeight="1" thickTop="1" x14ac:dyDescent="0.3">
      <c r="F5" s="36"/>
      <c r="G5" s="37"/>
      <c r="H5" s="84"/>
      <c r="J5" s="147"/>
      <c r="K5" s="148"/>
      <c r="L5" s="27"/>
      <c r="M5" s="88" t="s">
        <v>145</v>
      </c>
      <c r="N5" s="121" t="str" cm="1">
        <f t="array" aca="1" ref="N5:AV5" ca="1">TEXT(_xlfn.SEQUENCE(1,INT((M3-M2)/H7)+1, M2, H7), "ddd")</f>
        <v>Sun</v>
      </c>
      <c r="O5" s="38" t="str">
        <f ca="1"/>
        <v>Mon</v>
      </c>
      <c r="P5" s="38" t="str">
        <f ca="1"/>
        <v>Tue</v>
      </c>
      <c r="Q5" s="38" t="str">
        <f ca="1"/>
        <v>Wed</v>
      </c>
      <c r="R5" s="38" t="str">
        <f ca="1"/>
        <v>Thu</v>
      </c>
      <c r="S5" s="38" t="str">
        <f ca="1"/>
        <v>Fri</v>
      </c>
      <c r="T5" s="38" t="str">
        <f ca="1"/>
        <v>Sat</v>
      </c>
      <c r="U5" s="38" t="str">
        <f ca="1"/>
        <v>Sun</v>
      </c>
      <c r="V5" s="38" t="str">
        <f ca="1"/>
        <v>Mon</v>
      </c>
      <c r="W5" s="38" t="str">
        <f ca="1"/>
        <v>Tue</v>
      </c>
      <c r="X5" s="35" t="str">
        <f ca="1"/>
        <v>Wed</v>
      </c>
      <c r="Y5" s="35" t="str">
        <f ca="1"/>
        <v>Thu</v>
      </c>
      <c r="Z5" s="35" t="str">
        <f ca="1"/>
        <v>Fri</v>
      </c>
      <c r="AA5" s="35" t="str">
        <f ca="1"/>
        <v>Sat</v>
      </c>
      <c r="AB5" s="35" t="str">
        <f ca="1"/>
        <v>Sun</v>
      </c>
      <c r="AC5" s="35" t="str">
        <f ca="1"/>
        <v>Mon</v>
      </c>
      <c r="AD5" s="35" t="str">
        <f ca="1"/>
        <v>Tue</v>
      </c>
      <c r="AE5" s="35" t="str">
        <f ca="1"/>
        <v>Wed</v>
      </c>
      <c r="AF5" s="35" t="str">
        <f ca="1"/>
        <v>Thu</v>
      </c>
      <c r="AG5" s="35" t="str">
        <f ca="1"/>
        <v>Fri</v>
      </c>
      <c r="AH5" s="35" t="str">
        <f ca="1"/>
        <v>Sat</v>
      </c>
      <c r="AI5" s="35" t="str">
        <f ca="1"/>
        <v>Sun</v>
      </c>
      <c r="AJ5" s="35" t="str">
        <f ca="1"/>
        <v>Mon</v>
      </c>
      <c r="AK5" s="35" t="str">
        <f ca="1"/>
        <v>Tue</v>
      </c>
      <c r="AL5" s="35" t="str">
        <f ca="1"/>
        <v>Wed</v>
      </c>
      <c r="AM5" s="35" t="str">
        <f ca="1"/>
        <v>Thu</v>
      </c>
      <c r="AN5" s="35" t="str">
        <f ca="1"/>
        <v>Fri</v>
      </c>
      <c r="AO5" s="35" t="str">
        <f ca="1"/>
        <v>Sat</v>
      </c>
      <c r="AP5" s="35" t="str">
        <f ca="1"/>
        <v>Sun</v>
      </c>
      <c r="AQ5" s="35" t="str">
        <f ca="1"/>
        <v>Mon</v>
      </c>
      <c r="AR5" s="35" t="str">
        <f ca="1"/>
        <v>Tue</v>
      </c>
      <c r="AS5" s="35" t="str">
        <f ca="1"/>
        <v>Wed</v>
      </c>
      <c r="AT5" s="35" t="str">
        <f ca="1"/>
        <v>Thu</v>
      </c>
      <c r="AU5" s="35" t="str">
        <f ca="1"/>
        <v>Fri</v>
      </c>
      <c r="AV5" s="35" t="str">
        <f ca="1"/>
        <v>Sat</v>
      </c>
    </row>
    <row r="6" spans="1:51" s="138" customFormat="1" ht="37.799999999999997" customHeight="1" x14ac:dyDescent="0.3">
      <c r="A6" s="139" t="s">
        <v>132</v>
      </c>
      <c r="B6" s="139" t="s">
        <v>131</v>
      </c>
      <c r="C6" s="139" t="s">
        <v>130</v>
      </c>
      <c r="D6" s="139" t="s">
        <v>129</v>
      </c>
      <c r="E6" s="139" t="s">
        <v>32</v>
      </c>
      <c r="F6" s="139" t="s">
        <v>33</v>
      </c>
      <c r="G6" s="139" t="s">
        <v>34</v>
      </c>
      <c r="H6" s="139" t="s">
        <v>35</v>
      </c>
      <c r="I6" s="139"/>
      <c r="J6" s="140" t="str" cm="1">
        <f t="array" aca="1" ref="J6:J266" ca="1">_xlfn.LET(
  _xlpm.Mode, Sorted!$E$3,
  _xlpm.Sorted,
    _xlfn.LET(
      _xlpm.Table,
        _xlfn.SORTBY(
          Tasks[],
          _xlfn.SWITCH(_xlpm.Mode,
            "Ascending",  Tasks[Due],
            "Descending", Tasks[Due],
            "Priority",   Tasks[Priority],
            Tasks[Due]
          ),
          _xlfn.SWITCH(_xlpm.Mode,
            "Ascending",  1,
            "Descending", -1,
            "Priority",   -1,
            1
          )
        ),
      IF(_xlpm.Table=0,"",_xlpm.Table)
    ),
  _xlfn.VSTACK(
    _xlfn.CHOOSECOLS(Tasks[#Headers],2),
    _xlfn.CHOOSECOLS(_xlpm.Sorted,2)
  )
)</f>
        <v>Course</v>
      </c>
      <c r="K6" s="140" t="str" cm="1">
        <f t="array" aca="1" ref="K6:K266" ca="1">_xlfn.LET(
  _xlpm.Mode, Sorted!$E$3,
  _xlpm.Sorted,
    _xlfn.LET(
      _xlpm.Table,
        _xlfn.SORTBY(
          Tasks[],
          _xlfn.SWITCH(_xlpm.Mode,
            "Ascending",  Tasks[Due],
            "Descending", Tasks[Due],
            "Priority",   Tasks[Priority],
            Tasks[Due]
          ),
          _xlfn.SWITCH(_xlpm.Mode,
            "Ascending",  1,
            "Descending", -1,
            "Priority",   -1,
            1
          )
        ),
      IF(_xlpm.Table=0,"",_xlpm.Table)
    ),
  _xlfn.VSTACK(
    _xlfn.CHOOSECOLS(Tasks[#Headers],3),
    _xlfn.CHOOSECOLS(_xlpm.Sorted,3)
  )
)</f>
        <v>Task</v>
      </c>
      <c r="L6" s="140" t="str" cm="1">
        <f t="array" aca="1" ref="L6:L266" ca="1">_xlfn.LET(
  _xlpm.Mode, Sorted!$E$3,
  _xlpm.Sorted,
    _xlfn.LET(
      _xlpm.Table,
        _xlfn.SORTBY(
          Tasks[],
          _xlfn.SWITCH(_xlpm.Mode,
            "Ascending",  Tasks[Due],
            "Descending", Tasks[Due],
            "Priority",   Tasks[Priority],
            Tasks[Due]
          ),
          _xlfn.SWITCH(_xlpm.Mode,
            "Ascending",  1,
            "Descending", -1,
            "Priority",   -1,
            1
          )
        ),
      IF(_xlpm.Table=0,"",_xlpm.Table)
    ),
  _xlfn.VSTACK(
    _xlfn.CHOOSECOLS(Tasks[#Headers],9),
    _xlfn.CHOOSECOLS(_xlpm.Sorted,9)
  )
)</f>
        <v>Date Due</v>
      </c>
      <c r="M6" s="140" t="s">
        <v>36</v>
      </c>
      <c r="N6" s="138" cm="1">
        <f t="array" aca="1" ref="N6:AV6" ca="1">_xlfn.SEQUENCE(1,INT((M3-M2)/H7)+1,M2,H7)</f>
        <v>46082</v>
      </c>
      <c r="O6" s="138">
        <f ca="1"/>
        <v>46083.000011574077</v>
      </c>
      <c r="P6" s="138">
        <f ca="1"/>
        <v>46084.000023148154</v>
      </c>
      <c r="Q6" s="138">
        <f ca="1"/>
        <v>46085.00003472223</v>
      </c>
      <c r="R6" s="138">
        <f ca="1"/>
        <v>46086.000046296307</v>
      </c>
      <c r="S6" s="138">
        <f ca="1"/>
        <v>46087.000057870384</v>
      </c>
      <c r="T6" s="138">
        <f ca="1"/>
        <v>46088.000069444461</v>
      </c>
      <c r="U6" s="138">
        <f ca="1"/>
        <v>46089.000081018537</v>
      </c>
      <c r="V6" s="138">
        <f ca="1"/>
        <v>46090.000092592614</v>
      </c>
      <c r="W6" s="138">
        <f ca="1"/>
        <v>46091.000104166691</v>
      </c>
      <c r="X6" s="138">
        <f ca="1"/>
        <v>46092.000115740768</v>
      </c>
      <c r="Y6" s="138">
        <f ca="1"/>
        <v>46093.000127314845</v>
      </c>
      <c r="Z6" s="138">
        <f ca="1"/>
        <v>46094.000138888921</v>
      </c>
      <c r="AA6" s="138">
        <f ca="1"/>
        <v>46095.000150462998</v>
      </c>
      <c r="AB6" s="138">
        <f ca="1"/>
        <v>46096.000162037075</v>
      </c>
      <c r="AC6" s="138">
        <f ca="1"/>
        <v>46097.000173611152</v>
      </c>
      <c r="AD6" s="138">
        <f ca="1"/>
        <v>46098.000185185228</v>
      </c>
      <c r="AE6" s="138">
        <f ca="1"/>
        <v>46099.000196759305</v>
      </c>
      <c r="AF6" s="138">
        <f ca="1"/>
        <v>46100.000208333382</v>
      </c>
      <c r="AG6" s="138">
        <f ca="1"/>
        <v>46101.000219907459</v>
      </c>
      <c r="AH6" s="138">
        <f ca="1"/>
        <v>46102.000231481536</v>
      </c>
      <c r="AI6" s="138">
        <f ca="1"/>
        <v>46103.000243055612</v>
      </c>
      <c r="AJ6" s="138">
        <f ca="1"/>
        <v>46104.000254629689</v>
      </c>
      <c r="AK6" s="138">
        <f ca="1"/>
        <v>46105.000266203766</v>
      </c>
      <c r="AL6" s="138">
        <f ca="1"/>
        <v>46106.000277777843</v>
      </c>
      <c r="AM6" s="138">
        <f ca="1"/>
        <v>46107.000289351919</v>
      </c>
      <c r="AN6" s="138">
        <f ca="1"/>
        <v>46108.000300925996</v>
      </c>
      <c r="AO6" s="138">
        <f ca="1"/>
        <v>46109.000312500073</v>
      </c>
      <c r="AP6" s="138">
        <f ca="1"/>
        <v>46110.00032407415</v>
      </c>
      <c r="AQ6" s="138">
        <f ca="1"/>
        <v>46111.000335648227</v>
      </c>
      <c r="AR6" s="138">
        <f ca="1"/>
        <v>46112.000347222303</v>
      </c>
      <c r="AS6" s="138">
        <f ca="1"/>
        <v>46113.00035879638</v>
      </c>
      <c r="AT6" s="138">
        <f ca="1"/>
        <v>46114.000370370457</v>
      </c>
      <c r="AU6" s="138">
        <f ca="1"/>
        <v>46115.000381944534</v>
      </c>
      <c r="AV6" s="138">
        <f ca="1"/>
        <v>46116.000393518611</v>
      </c>
    </row>
    <row r="7" spans="1:51" x14ac:dyDescent="0.3">
      <c r="A7" s="118" t="s">
        <v>136</v>
      </c>
      <c r="B7" s="8" t="s">
        <v>11</v>
      </c>
      <c r="C7" s="20" cm="1">
        <f t="array" ref="C7:C67">_xlfn.SEQUENCE(61,1,0,1)</f>
        <v>0</v>
      </c>
      <c r="D7" s="20" cm="1">
        <f t="array" ref="D7:D37">_xlfn.SEQUENCE(31,1,0,1)</f>
        <v>0</v>
      </c>
      <c r="E7" s="16" t="s">
        <v>37</v>
      </c>
      <c r="F7" t="s">
        <v>38</v>
      </c>
      <c r="G7" s="1">
        <f>LEFT(E7,2)/1 + MID(E7,4,2)/24 + MID(E7,7,2)/1440 + MID(E7,10,2)/86400</f>
        <v>0.25001157407407409</v>
      </c>
      <c r="H7" s="3">
        <f>_xlfn.XLOOKUP(M4, $F$7:$F$31, $G$7:$G$31, "")</f>
        <v>1.000011574074074</v>
      </c>
      <c r="J7" s="17" t="str">
        <f ca="1"/>
        <v>Other</v>
      </c>
      <c r="K7" s="15" t="str">
        <f ca="1"/>
        <v>Project portfolio</v>
      </c>
      <c r="L7" s="18">
        <f ca="1"/>
        <v>46083</v>
      </c>
      <c r="M7" s="39">
        <f t="shared" ref="M7:M30" ca="1" si="0">IFERROR(L7+1,"")</f>
        <v>46084</v>
      </c>
      <c r="N7" s="19" t="str" cm="1">
        <f t="array" aca="1" ref="N7:AV7" ca="1">IFERROR(
  IF(OR($L7="",$M7=""),
    "",
    _xlfn.LET(
      _xlpm.num_characters, characters_per_cell,
      _xlpm.space_chars, 0,
      _xlpm.raw, K7,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((CEILING(_xlpm.x,$H$7)*1000)-45699)&gt;=((CEILING($L7,$H$7)*1000)-45699)
      )),
      _xlpm.n, _xlfn.SCAN(0, _xlpm.flag, _xlfn.LAMBDA(_xlpm.a,_xlpm.b, _xlpm.a + --_xlpm.b)),
      IF(_xlpm.flag, MID(_xlpm.txt,(_xlpm.n-1)*_xlpm.num_characters+1, _xlpm.num_characters), "")
    )
  ),
"")</f>
        <v/>
      </c>
      <c r="O7" s="19" t="str">
        <f ca="1"/>
        <v>Pro</v>
      </c>
      <c r="P7" s="19" t="str">
        <f ca="1"/>
        <v>jec</v>
      </c>
      <c r="Q7" s="19" t="str">
        <f ca="1"/>
        <v xml:space="preserve">t  </v>
      </c>
      <c r="R7" s="19" t="str">
        <f ca="1"/>
        <v>por</v>
      </c>
      <c r="S7" s="19" t="str">
        <f ca="1"/>
        <v>tfo</v>
      </c>
      <c r="T7" s="19" t="str">
        <f ca="1"/>
        <v>lio</v>
      </c>
      <c r="U7" s="19" t="str">
        <f ca="1"/>
        <v xml:space="preserve">   </v>
      </c>
      <c r="V7" s="19" t="str">
        <f ca="1"/>
        <v xml:space="preserve">   </v>
      </c>
      <c r="W7" s="19" t="str">
        <f ca="1"/>
        <v xml:space="preserve">   </v>
      </c>
      <c r="X7" s="19" t="str">
        <f ca="1"/>
        <v xml:space="preserve">   </v>
      </c>
      <c r="Y7" s="19" t="str">
        <f ca="1"/>
        <v xml:space="preserve">   </v>
      </c>
      <c r="Z7" s="19" t="str">
        <f ca="1"/>
        <v xml:space="preserve">   </v>
      </c>
      <c r="AA7" s="19" t="str">
        <f ca="1"/>
        <v xml:space="preserve">   </v>
      </c>
      <c r="AB7" s="19" t="str">
        <f ca="1"/>
        <v xml:space="preserve">   </v>
      </c>
      <c r="AC7" s="19" t="str">
        <f ca="1"/>
        <v xml:space="preserve">   </v>
      </c>
      <c r="AD7" s="19" t="str">
        <f ca="1"/>
        <v xml:space="preserve">   </v>
      </c>
      <c r="AE7" s="19" t="str">
        <f ca="1"/>
        <v xml:space="preserve">   </v>
      </c>
      <c r="AF7" s="19" t="str">
        <f ca="1"/>
        <v xml:space="preserve">   </v>
      </c>
      <c r="AG7" s="19" t="str">
        <f ca="1"/>
        <v xml:space="preserve">   </v>
      </c>
      <c r="AH7" s="19" t="str">
        <f ca="1"/>
        <v xml:space="preserve">   </v>
      </c>
      <c r="AI7" s="19" t="str">
        <f ca="1"/>
        <v xml:space="preserve">   </v>
      </c>
      <c r="AJ7" s="19" t="str">
        <f ca="1"/>
        <v xml:space="preserve">   </v>
      </c>
      <c r="AK7" s="19" t="str">
        <f ca="1"/>
        <v xml:space="preserve">   </v>
      </c>
      <c r="AL7" s="19" t="str">
        <f ca="1"/>
        <v xml:space="preserve">   </v>
      </c>
      <c r="AM7" s="19" t="str">
        <f ca="1"/>
        <v xml:space="preserve">   </v>
      </c>
      <c r="AN7" s="19" t="str">
        <f ca="1"/>
        <v xml:space="preserve">   </v>
      </c>
      <c r="AO7" s="19" t="str">
        <f ca="1"/>
        <v xml:space="preserve">   </v>
      </c>
      <c r="AP7" s="19" t="str">
        <f ca="1"/>
        <v xml:space="preserve">   </v>
      </c>
      <c r="AQ7" s="19" t="str">
        <f ca="1"/>
        <v xml:space="preserve">   </v>
      </c>
      <c r="AR7" s="19" t="str">
        <f ca="1"/>
        <v xml:space="preserve">   </v>
      </c>
      <c r="AS7" s="19" t="str">
        <f ca="1"/>
        <v xml:space="preserve">   </v>
      </c>
      <c r="AT7" s="19" t="str">
        <f ca="1"/>
        <v xml:space="preserve">   </v>
      </c>
      <c r="AU7" s="19" t="str">
        <f ca="1"/>
        <v xml:space="preserve">   </v>
      </c>
      <c r="AV7" s="19" t="str">
        <f ca="1"/>
        <v xml:space="preserve">   </v>
      </c>
    </row>
    <row r="8" spans="1:51" x14ac:dyDescent="0.3">
      <c r="A8" s="8" t="s">
        <v>18</v>
      </c>
      <c r="B8" t="s">
        <v>12</v>
      </c>
      <c r="C8" s="20">
        <v>1</v>
      </c>
      <c r="D8" s="20">
        <v>1</v>
      </c>
      <c r="E8" s="16" t="s">
        <v>39</v>
      </c>
      <c r="F8" t="s">
        <v>40</v>
      </c>
      <c r="G8" s="1">
        <f>LEFT(E8,2)/1 + MID(E8,4,2)/24 + MID(E8,7,2)/1440 + MID(E8,10,2)/86400</f>
        <v>0.50001157407407404</v>
      </c>
      <c r="H8" s="85"/>
      <c r="J8" s="17" t="str">
        <f ca="1"/>
        <v>ENCE461</v>
      </c>
      <c r="K8" s="15" t="str">
        <f ca="1"/>
        <v>ENCE461 Lectures</v>
      </c>
      <c r="L8" s="18">
        <f ca="1"/>
        <v>46083</v>
      </c>
      <c r="M8" s="39">
        <f t="shared" ca="1" si="0"/>
        <v>46084</v>
      </c>
      <c r="N8" s="19" t="str" cm="1">
        <f t="array" aca="1" ref="N8:AV8" ca="1">IFERROR(
  IF(OR($L8="",$M8=""),
    "",
    _xlfn.LET(
      _xlpm.num_characters, characters_per_cell,
      _xlpm.space_chars, 0,
      _xlpm.raw, K8,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((CEILING(_xlpm.x,$H$7)*1000)-45699)&gt;=((CEILING($L8,$H$7)*1000)-45699)
      )),
      _xlpm.n, _xlfn.SCAN(0, _xlpm.flag, _xlfn.LAMBDA(_xlpm.a,_xlpm.b, _xlpm.a + --_xlpm.b)),
      IF(_xlpm.flag, MID(_xlpm.txt,(_xlpm.n-1)*_xlpm.num_characters+1, _xlpm.num_characters), "")
    )
  ),
"")</f>
        <v/>
      </c>
      <c r="O8" s="19" t="str">
        <f ca="1"/>
        <v>ENC</v>
      </c>
      <c r="P8" s="19" t="str">
        <f ca="1"/>
        <v>E46</v>
      </c>
      <c r="Q8" s="19" t="str">
        <f ca="1"/>
        <v xml:space="preserve">1  </v>
      </c>
      <c r="R8" s="19" t="str">
        <f ca="1"/>
        <v>Lec</v>
      </c>
      <c r="S8" s="19" t="str">
        <f ca="1"/>
        <v>tur</v>
      </c>
      <c r="T8" s="19" t="str">
        <f ca="1"/>
        <v xml:space="preserve">es </v>
      </c>
      <c r="U8" s="19" t="str">
        <f ca="1"/>
        <v xml:space="preserve">   </v>
      </c>
      <c r="V8" s="19" t="str">
        <f ca="1"/>
        <v xml:space="preserve">   </v>
      </c>
      <c r="W8" s="19" t="str">
        <f ca="1"/>
        <v xml:space="preserve">   </v>
      </c>
      <c r="X8" s="19" t="str">
        <f ca="1"/>
        <v xml:space="preserve">   </v>
      </c>
      <c r="Y8" s="19" t="str">
        <f ca="1"/>
        <v xml:space="preserve">   </v>
      </c>
      <c r="Z8" s="19" t="str">
        <f ca="1"/>
        <v xml:space="preserve">   </v>
      </c>
      <c r="AA8" s="19" t="str">
        <f ca="1"/>
        <v xml:space="preserve">   </v>
      </c>
      <c r="AB8" s="19" t="str">
        <f ca="1"/>
        <v xml:space="preserve">   </v>
      </c>
      <c r="AC8" s="19" t="str">
        <f ca="1"/>
        <v xml:space="preserve">   </v>
      </c>
      <c r="AD8" s="19" t="str">
        <f ca="1"/>
        <v xml:space="preserve">   </v>
      </c>
      <c r="AE8" s="19" t="str">
        <f ca="1"/>
        <v xml:space="preserve">   </v>
      </c>
      <c r="AF8" s="19" t="str">
        <f ca="1"/>
        <v xml:space="preserve">   </v>
      </c>
      <c r="AG8" s="19" t="str">
        <f ca="1"/>
        <v xml:space="preserve">   </v>
      </c>
      <c r="AH8" s="19" t="str">
        <f ca="1"/>
        <v xml:space="preserve">   </v>
      </c>
      <c r="AI8" s="19" t="str">
        <f ca="1"/>
        <v xml:space="preserve">   </v>
      </c>
      <c r="AJ8" s="19" t="str">
        <f ca="1"/>
        <v xml:space="preserve">   </v>
      </c>
      <c r="AK8" s="19" t="str">
        <f ca="1"/>
        <v xml:space="preserve">   </v>
      </c>
      <c r="AL8" s="19" t="str">
        <f ca="1"/>
        <v xml:space="preserve">   </v>
      </c>
      <c r="AM8" s="19" t="str">
        <f ca="1"/>
        <v xml:space="preserve">   </v>
      </c>
      <c r="AN8" s="19" t="str">
        <f ca="1"/>
        <v xml:space="preserve">   </v>
      </c>
      <c r="AO8" s="19" t="str">
        <f ca="1"/>
        <v xml:space="preserve">   </v>
      </c>
      <c r="AP8" s="19" t="str">
        <f ca="1"/>
        <v xml:space="preserve">   </v>
      </c>
      <c r="AQ8" s="19" t="str">
        <f ca="1"/>
        <v xml:space="preserve">   </v>
      </c>
      <c r="AR8" s="19" t="str">
        <f ca="1"/>
        <v xml:space="preserve">   </v>
      </c>
      <c r="AS8" s="19" t="str">
        <f ca="1"/>
        <v xml:space="preserve">   </v>
      </c>
      <c r="AT8" s="19" t="str">
        <f ca="1"/>
        <v xml:space="preserve">   </v>
      </c>
      <c r="AU8" s="19" t="str">
        <f ca="1"/>
        <v xml:space="preserve">   </v>
      </c>
      <c r="AV8" s="19" t="str">
        <f ca="1"/>
        <v xml:space="preserve">   </v>
      </c>
    </row>
    <row r="9" spans="1:51" x14ac:dyDescent="0.3">
      <c r="A9">
        <f>0.2*100</f>
        <v>20</v>
      </c>
      <c r="B9" t="s">
        <v>13</v>
      </c>
      <c r="C9" s="20">
        <v>2</v>
      </c>
      <c r="D9" s="20">
        <v>2</v>
      </c>
      <c r="E9" s="16" t="s">
        <v>41</v>
      </c>
      <c r="F9" t="s">
        <v>42</v>
      </c>
      <c r="G9" s="1">
        <f>LEFT(E9,2)/1 + MID(E9,4,2)/24 + MID(E9,7,2)/1440 + MID(E9,10,2)/86400</f>
        <v>1.000011574074074</v>
      </c>
      <c r="J9" s="17" t="str">
        <f ca="1"/>
        <v>ENME403</v>
      </c>
      <c r="K9" s="15" t="str">
        <f ca="1"/>
        <v>ENME403 Lectures</v>
      </c>
      <c r="L9" s="18">
        <f ca="1"/>
        <v>46083</v>
      </c>
      <c r="M9" s="39">
        <f t="shared" ca="1" si="0"/>
        <v>46084</v>
      </c>
      <c r="N9" s="19" t="str" cm="1">
        <f t="array" aca="1" ref="N9:AV9" ca="1">IFERROR(
  IF(OR($L9="",$M9=""),
    "",
    _xlfn.LET(
      _xlpm.num_characters, characters_per_cell,
      _xlpm.space_chars, 0,
      _xlpm.raw, K9,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((CEILING(_xlpm.x,$H$7)*1000)-45699)&gt;=((CEILING($L9,$H$7)*1000)-45699)
      )),
      _xlpm.n, _xlfn.SCAN(0, _xlpm.flag, _xlfn.LAMBDA(_xlpm.a,_xlpm.b, _xlpm.a + --_xlpm.b)),
      IF(_xlpm.flag, MID(_xlpm.txt,(_xlpm.n-1)*_xlpm.num_characters+1, _xlpm.num_characters), "")
    )
  ),
"")</f>
        <v/>
      </c>
      <c r="O9" s="19" t="str">
        <f ca="1"/>
        <v>ENM</v>
      </c>
      <c r="P9" s="19" t="str">
        <f ca="1"/>
        <v>E40</v>
      </c>
      <c r="Q9" s="19" t="str">
        <f ca="1"/>
        <v xml:space="preserve">3  </v>
      </c>
      <c r="R9" s="19" t="str">
        <f ca="1"/>
        <v>Lec</v>
      </c>
      <c r="S9" s="19" t="str">
        <f ca="1"/>
        <v>tur</v>
      </c>
      <c r="T9" s="19" t="str">
        <f ca="1"/>
        <v xml:space="preserve">es </v>
      </c>
      <c r="U9" s="19" t="str">
        <f ca="1"/>
        <v xml:space="preserve">   </v>
      </c>
      <c r="V9" s="19" t="str">
        <f ca="1"/>
        <v xml:space="preserve">   </v>
      </c>
      <c r="W9" s="19" t="str">
        <f ca="1"/>
        <v xml:space="preserve">   </v>
      </c>
      <c r="X9" s="19" t="str">
        <f ca="1"/>
        <v xml:space="preserve">   </v>
      </c>
      <c r="Y9" s="19" t="str">
        <f ca="1"/>
        <v xml:space="preserve">   </v>
      </c>
      <c r="Z9" s="19" t="str">
        <f ca="1"/>
        <v xml:space="preserve">   </v>
      </c>
      <c r="AA9" s="19" t="str">
        <f ca="1"/>
        <v xml:space="preserve">   </v>
      </c>
      <c r="AB9" s="19" t="str">
        <f ca="1"/>
        <v xml:space="preserve">   </v>
      </c>
      <c r="AC9" s="19" t="str">
        <f ca="1"/>
        <v xml:space="preserve">   </v>
      </c>
      <c r="AD9" s="19" t="str">
        <f ca="1"/>
        <v xml:space="preserve">   </v>
      </c>
      <c r="AE9" s="19" t="str">
        <f ca="1"/>
        <v xml:space="preserve">   </v>
      </c>
      <c r="AF9" s="19" t="str">
        <f ca="1"/>
        <v xml:space="preserve">   </v>
      </c>
      <c r="AG9" s="19" t="str">
        <f ca="1"/>
        <v xml:space="preserve">   </v>
      </c>
      <c r="AH9" s="19" t="str">
        <f ca="1"/>
        <v xml:space="preserve">   </v>
      </c>
      <c r="AI9" s="19" t="str">
        <f ca="1"/>
        <v xml:space="preserve">   </v>
      </c>
      <c r="AJ9" s="19" t="str">
        <f ca="1"/>
        <v xml:space="preserve">   </v>
      </c>
      <c r="AK9" s="19" t="str">
        <f ca="1"/>
        <v xml:space="preserve">   </v>
      </c>
      <c r="AL9" s="19" t="str">
        <f ca="1"/>
        <v xml:space="preserve">   </v>
      </c>
      <c r="AM9" s="19" t="str">
        <f ca="1"/>
        <v xml:space="preserve">   </v>
      </c>
      <c r="AN9" s="19" t="str">
        <f ca="1"/>
        <v xml:space="preserve">   </v>
      </c>
      <c r="AO9" s="19" t="str">
        <f ca="1"/>
        <v xml:space="preserve">   </v>
      </c>
      <c r="AP9" s="19" t="str">
        <f ca="1"/>
        <v xml:space="preserve">   </v>
      </c>
      <c r="AQ9" s="19" t="str">
        <f ca="1"/>
        <v xml:space="preserve">   </v>
      </c>
      <c r="AR9" s="19" t="str">
        <f ca="1"/>
        <v xml:space="preserve">   </v>
      </c>
      <c r="AS9" s="19" t="str">
        <f ca="1"/>
        <v xml:space="preserve">   </v>
      </c>
      <c r="AT9" s="19" t="str">
        <f ca="1"/>
        <v xml:space="preserve">   </v>
      </c>
      <c r="AU9" s="19" t="str">
        <f ca="1"/>
        <v xml:space="preserve">   </v>
      </c>
      <c r="AV9" s="19" t="str">
        <f ca="1"/>
        <v xml:space="preserve">   </v>
      </c>
    </row>
    <row r="10" spans="1:51" x14ac:dyDescent="0.3">
      <c r="A10" s="118" t="s">
        <v>4</v>
      </c>
      <c r="B10" t="s">
        <v>14</v>
      </c>
      <c r="C10" s="20">
        <v>3</v>
      </c>
      <c r="D10" s="20">
        <v>3</v>
      </c>
      <c r="E10" s="16" t="s">
        <v>46</v>
      </c>
      <c r="F10" t="s">
        <v>44</v>
      </c>
      <c r="G10" s="1">
        <f t="shared" ref="G10:G11" si="1">LEFT(E10,2)/1 + MID(E10,4,2)/24 + MID(E10,7,2)/1440 + MID(E10,10,2)/86400</f>
        <v>2.0000115740740743</v>
      </c>
      <c r="J10" s="17" t="str">
        <f ca="1"/>
        <v>ENMT401</v>
      </c>
      <c r="K10" s="15" t="str">
        <f ca="1"/>
        <v>Read research articles for upcoming meeting</v>
      </c>
      <c r="L10" s="18">
        <f ca="1"/>
        <v>46084</v>
      </c>
      <c r="M10" s="39">
        <f t="shared" ca="1" si="0"/>
        <v>46085</v>
      </c>
      <c r="N10" s="19" t="str" cm="1">
        <f t="array" aca="1" ref="N10:AV10" ca="1">IFERROR(
  IF(OR($L10="",$M10=""),
    "",
    _xlfn.LET(
      _xlpm.num_characters, characters_per_cell,
      _xlpm.space_chars, 0,
      _xlpm.raw, K10,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((CEILING(_xlpm.x,$H$7)*1000)-45699)&gt;=((CEILING($L10,$H$7)*1000)-45699)
      )),
      _xlpm.n, _xlfn.SCAN(0, _xlpm.flag, _xlfn.LAMBDA(_xlpm.a,_xlpm.b, _xlpm.a + --_xlpm.b)),
      IF(_xlpm.flag, MID(_xlpm.txt,(_xlpm.n-1)*_xlpm.num_characters+1, _xlpm.num_characters), "")
    )
  ),
"")</f>
        <v/>
      </c>
      <c r="O10" s="19" t="str">
        <f ca="1"/>
        <v/>
      </c>
      <c r="P10" s="19" t="str">
        <f ca="1"/>
        <v>Rea</v>
      </c>
      <c r="Q10" s="19" t="str">
        <f ca="1"/>
        <v xml:space="preserve">d  </v>
      </c>
      <c r="R10" s="19" t="str">
        <f ca="1"/>
        <v>res</v>
      </c>
      <c r="S10" s="19" t="str">
        <f ca="1"/>
        <v>ear</v>
      </c>
      <c r="T10" s="19" t="str">
        <f ca="1"/>
        <v xml:space="preserve">ch </v>
      </c>
      <c r="U10" s="19" t="str">
        <f ca="1"/>
        <v>art</v>
      </c>
      <c r="V10" s="19" t="str">
        <f ca="1"/>
        <v>icl</v>
      </c>
      <c r="W10" s="19" t="str">
        <f ca="1"/>
        <v xml:space="preserve">es </v>
      </c>
      <c r="X10" s="19" t="str">
        <f ca="1"/>
        <v>for</v>
      </c>
      <c r="Y10" s="19" t="str">
        <f ca="1"/>
        <v xml:space="preserve">   </v>
      </c>
      <c r="Z10" s="19" t="str">
        <f ca="1"/>
        <v>upc</v>
      </c>
      <c r="AA10" s="19" t="str">
        <f ca="1"/>
        <v>omi</v>
      </c>
      <c r="AB10" s="19" t="str">
        <f ca="1"/>
        <v xml:space="preserve">ng </v>
      </c>
      <c r="AC10" s="19" t="str">
        <f ca="1"/>
        <v>mee</v>
      </c>
      <c r="AD10" s="19" t="str">
        <f ca="1"/>
        <v>tin</v>
      </c>
      <c r="AE10" s="19" t="str">
        <f ca="1"/>
        <v xml:space="preserve">g  </v>
      </c>
      <c r="AF10" s="19" t="str">
        <f ca="1"/>
        <v xml:space="preserve">   </v>
      </c>
      <c r="AG10" s="19" t="str">
        <f ca="1"/>
        <v xml:space="preserve">   </v>
      </c>
      <c r="AH10" s="19" t="str">
        <f ca="1"/>
        <v xml:space="preserve">   </v>
      </c>
      <c r="AI10" s="19" t="str">
        <f ca="1"/>
        <v xml:space="preserve">   </v>
      </c>
      <c r="AJ10" s="19" t="str">
        <f ca="1"/>
        <v xml:space="preserve">   </v>
      </c>
      <c r="AK10" s="19" t="str">
        <f ca="1"/>
        <v xml:space="preserve">   </v>
      </c>
      <c r="AL10" s="19" t="str">
        <f ca="1"/>
        <v xml:space="preserve">   </v>
      </c>
      <c r="AM10" s="19" t="str">
        <f ca="1"/>
        <v xml:space="preserve">   </v>
      </c>
      <c r="AN10" s="19" t="str">
        <f ca="1"/>
        <v xml:space="preserve">   </v>
      </c>
      <c r="AO10" s="19" t="str">
        <f ca="1"/>
        <v xml:space="preserve">   </v>
      </c>
      <c r="AP10" s="19" t="str">
        <f ca="1"/>
        <v xml:space="preserve">   </v>
      </c>
      <c r="AQ10" s="19" t="str">
        <f ca="1"/>
        <v xml:space="preserve">   </v>
      </c>
      <c r="AR10" s="19" t="str">
        <f ca="1"/>
        <v xml:space="preserve">   </v>
      </c>
      <c r="AS10" s="19" t="str">
        <f ca="1"/>
        <v xml:space="preserve">   </v>
      </c>
      <c r="AT10" s="19" t="str">
        <f ca="1"/>
        <v xml:space="preserve">   </v>
      </c>
      <c r="AU10" s="19" t="str">
        <f ca="1"/>
        <v xml:space="preserve">   </v>
      </c>
      <c r="AV10" s="19" t="str">
        <f ca="1"/>
        <v xml:space="preserve">   </v>
      </c>
    </row>
    <row r="11" spans="1:51" x14ac:dyDescent="0.3">
      <c r="A11" t="s">
        <v>19</v>
      </c>
      <c r="B11" t="s">
        <v>23</v>
      </c>
      <c r="C11" s="20">
        <v>4</v>
      </c>
      <c r="D11" s="20">
        <v>4</v>
      </c>
      <c r="E11" s="16" t="s">
        <v>47</v>
      </c>
      <c r="F11" t="s">
        <v>45</v>
      </c>
      <c r="G11" s="1">
        <f t="shared" si="1"/>
        <v>7.0000115740740743</v>
      </c>
      <c r="J11" s="17" t="str">
        <f ca="1"/>
        <v>COSC428</v>
      </c>
      <c r="K11" s="15" t="str">
        <f ca="1"/>
        <v>Lab 4b</v>
      </c>
      <c r="L11" s="18">
        <f ca="1"/>
        <v>46084</v>
      </c>
      <c r="M11" s="39">
        <f t="shared" ca="1" si="0"/>
        <v>46085</v>
      </c>
      <c r="N11" s="19" t="str" cm="1">
        <f t="array" aca="1" ref="N11:AV11" ca="1">IFERROR(
  IF(OR($L11="",$M11=""),
    "",
    _xlfn.LET(
      _xlpm.num_characters, characters_per_cell,
      _xlpm.space_chars, 0,
      _xlpm.raw, K11,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((CEILING(_xlpm.x,$H$7)*1000)-45699)&gt;=((CEILING($L11,$H$7)*1000)-45699)
      )),
      _xlpm.n, _xlfn.SCAN(0, _xlpm.flag, _xlfn.LAMBDA(_xlpm.a,_xlpm.b, _xlpm.a + --_xlpm.b)),
      IF(_xlpm.flag, MID(_xlpm.txt,(_xlpm.n-1)*_xlpm.num_characters+1, _xlpm.num_characters), "")
    )
  ),
"")</f>
        <v/>
      </c>
      <c r="O11" s="19" t="str">
        <f ca="1"/>
        <v/>
      </c>
      <c r="P11" s="19" t="str">
        <f ca="1"/>
        <v>Lab</v>
      </c>
      <c r="Q11" s="19" t="str">
        <f ca="1"/>
        <v xml:space="preserve">   </v>
      </c>
      <c r="R11" s="19" t="str">
        <f ca="1"/>
        <v xml:space="preserve">4b </v>
      </c>
      <c r="S11" s="19" t="str">
        <f ca="1"/>
        <v xml:space="preserve">   </v>
      </c>
      <c r="T11" s="19" t="str">
        <f ca="1"/>
        <v xml:space="preserve">   </v>
      </c>
      <c r="U11" s="19" t="str">
        <f ca="1"/>
        <v xml:space="preserve">   </v>
      </c>
      <c r="V11" s="19" t="str">
        <f ca="1"/>
        <v xml:space="preserve">   </v>
      </c>
      <c r="W11" s="19" t="str">
        <f ca="1"/>
        <v xml:space="preserve">   </v>
      </c>
      <c r="X11" s="19" t="str">
        <f ca="1"/>
        <v xml:space="preserve">   </v>
      </c>
      <c r="Y11" s="19" t="str">
        <f ca="1"/>
        <v xml:space="preserve">   </v>
      </c>
      <c r="Z11" s="19" t="str">
        <f ca="1"/>
        <v xml:space="preserve">   </v>
      </c>
      <c r="AA11" s="19" t="str">
        <f ca="1"/>
        <v xml:space="preserve">   </v>
      </c>
      <c r="AB11" s="19" t="str">
        <f ca="1"/>
        <v xml:space="preserve">   </v>
      </c>
      <c r="AC11" s="19" t="str">
        <f ca="1"/>
        <v xml:space="preserve">   </v>
      </c>
      <c r="AD11" s="19" t="str">
        <f ca="1"/>
        <v xml:space="preserve">   </v>
      </c>
      <c r="AE11" s="19" t="str">
        <f ca="1"/>
        <v xml:space="preserve">   </v>
      </c>
      <c r="AF11" s="19" t="str">
        <f ca="1"/>
        <v xml:space="preserve">   </v>
      </c>
      <c r="AG11" s="19" t="str">
        <f ca="1"/>
        <v xml:space="preserve">   </v>
      </c>
      <c r="AH11" s="19" t="str">
        <f ca="1"/>
        <v xml:space="preserve">   </v>
      </c>
      <c r="AI11" s="19" t="str">
        <f ca="1"/>
        <v xml:space="preserve">   </v>
      </c>
      <c r="AJ11" s="19" t="str">
        <f ca="1"/>
        <v xml:space="preserve">   </v>
      </c>
      <c r="AK11" s="19" t="str">
        <f ca="1"/>
        <v xml:space="preserve">   </v>
      </c>
      <c r="AL11" s="19" t="str">
        <f ca="1"/>
        <v xml:space="preserve">   </v>
      </c>
      <c r="AM11" s="19" t="str">
        <f ca="1"/>
        <v xml:space="preserve">   </v>
      </c>
      <c r="AN11" s="19" t="str">
        <f ca="1"/>
        <v xml:space="preserve">   </v>
      </c>
      <c r="AO11" s="19" t="str">
        <f ca="1"/>
        <v xml:space="preserve">   </v>
      </c>
      <c r="AP11" s="19" t="str">
        <f ca="1"/>
        <v xml:space="preserve">   </v>
      </c>
      <c r="AQ11" s="19" t="str">
        <f ca="1"/>
        <v xml:space="preserve">   </v>
      </c>
      <c r="AR11" s="19" t="str">
        <f ca="1"/>
        <v xml:space="preserve">   </v>
      </c>
      <c r="AS11" s="19" t="str">
        <f ca="1"/>
        <v xml:space="preserve">   </v>
      </c>
      <c r="AT11" s="19" t="str">
        <f ca="1"/>
        <v xml:space="preserve">   </v>
      </c>
      <c r="AU11" s="19" t="str">
        <f ca="1"/>
        <v xml:space="preserve">   </v>
      </c>
      <c r="AV11" s="19" t="str">
        <f ca="1"/>
        <v xml:space="preserve">   </v>
      </c>
    </row>
    <row r="12" spans="1:51" x14ac:dyDescent="0.3">
      <c r="A12">
        <v>0.3</v>
      </c>
      <c r="B12" t="s">
        <v>24</v>
      </c>
      <c r="C12" s="20">
        <v>5</v>
      </c>
      <c r="D12" s="20">
        <v>5</v>
      </c>
      <c r="E12" s="16"/>
      <c r="H12" s="86"/>
      <c r="J12" s="17" t="str">
        <f ca="1"/>
        <v>ENME403</v>
      </c>
      <c r="K12" s="15" t="str">
        <f ca="1"/>
        <v>Homework 1 &amp; 2</v>
      </c>
      <c r="L12" s="18">
        <f ca="1"/>
        <v>46084</v>
      </c>
      <c r="M12" s="39">
        <f t="shared" ca="1" si="0"/>
        <v>46085</v>
      </c>
      <c r="N12" s="19" t="str" cm="1">
        <f t="array" aca="1" ref="N12:AV12" ca="1">IFERROR(
  IF(OR($L12="",$M12=""),
    "",
    _xlfn.LET(
      _xlpm.num_characters, characters_per_cell,
      _xlpm.space_chars, 0,
      _xlpm.raw, K12,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((CEILING(_xlpm.x,$H$7)*1000)-45699)&gt;=((CEILING($L12,$H$7)*1000)-45699)
      )),
      _xlpm.n, _xlfn.SCAN(0, _xlpm.flag, _xlfn.LAMBDA(_xlpm.a,_xlpm.b, _xlpm.a + --_xlpm.b)),
      IF(_xlpm.flag, MID(_xlpm.txt,(_xlpm.n-1)*_xlpm.num_characters+1, _xlpm.num_characters), "")
    )
  ),
"")</f>
        <v/>
      </c>
      <c r="O12" s="19" t="str">
        <f ca="1"/>
        <v/>
      </c>
      <c r="P12" s="19" t="str">
        <f ca="1"/>
        <v>Hom</v>
      </c>
      <c r="Q12" s="19" t="str">
        <f ca="1"/>
        <v>ewo</v>
      </c>
      <c r="R12" s="19" t="str">
        <f ca="1"/>
        <v xml:space="preserve">rk </v>
      </c>
      <c r="S12" s="19" t="str">
        <f ca="1"/>
        <v xml:space="preserve">1  </v>
      </c>
      <c r="T12" s="19" t="str">
        <f ca="1"/>
        <v xml:space="preserve">&amp;  </v>
      </c>
      <c r="U12" s="19" t="str">
        <f ca="1"/>
        <v xml:space="preserve">2  </v>
      </c>
      <c r="V12" s="19" t="str">
        <f ca="1"/>
        <v xml:space="preserve">   </v>
      </c>
      <c r="W12" s="19" t="str">
        <f ca="1"/>
        <v xml:space="preserve">   </v>
      </c>
      <c r="X12" s="19" t="str">
        <f ca="1"/>
        <v xml:space="preserve">   </v>
      </c>
      <c r="Y12" s="19" t="str">
        <f ca="1"/>
        <v xml:space="preserve">   </v>
      </c>
      <c r="Z12" s="19" t="str">
        <f ca="1"/>
        <v xml:space="preserve">   </v>
      </c>
      <c r="AA12" s="19" t="str">
        <f ca="1"/>
        <v xml:space="preserve">   </v>
      </c>
      <c r="AB12" s="19" t="str">
        <f ca="1"/>
        <v xml:space="preserve">   </v>
      </c>
      <c r="AC12" s="19" t="str">
        <f ca="1"/>
        <v xml:space="preserve">   </v>
      </c>
      <c r="AD12" s="19" t="str">
        <f ca="1"/>
        <v xml:space="preserve">   </v>
      </c>
      <c r="AE12" s="19" t="str">
        <f ca="1"/>
        <v xml:space="preserve">   </v>
      </c>
      <c r="AF12" s="19" t="str">
        <f ca="1"/>
        <v xml:space="preserve">   </v>
      </c>
      <c r="AG12" s="19" t="str">
        <f ca="1"/>
        <v xml:space="preserve">   </v>
      </c>
      <c r="AH12" s="19" t="str">
        <f ca="1"/>
        <v xml:space="preserve">   </v>
      </c>
      <c r="AI12" s="19" t="str">
        <f ca="1"/>
        <v xml:space="preserve">   </v>
      </c>
      <c r="AJ12" s="19" t="str">
        <f ca="1"/>
        <v xml:space="preserve">   </v>
      </c>
      <c r="AK12" s="19" t="str">
        <f ca="1"/>
        <v xml:space="preserve">   </v>
      </c>
      <c r="AL12" s="19" t="str">
        <f ca="1"/>
        <v xml:space="preserve">   </v>
      </c>
      <c r="AM12" s="19" t="str">
        <f ca="1"/>
        <v xml:space="preserve">   </v>
      </c>
      <c r="AN12" s="19" t="str">
        <f ca="1"/>
        <v xml:space="preserve">   </v>
      </c>
      <c r="AO12" s="19" t="str">
        <f ca="1"/>
        <v xml:space="preserve">   </v>
      </c>
      <c r="AP12" s="19" t="str">
        <f ca="1"/>
        <v xml:space="preserve">   </v>
      </c>
      <c r="AQ12" s="19" t="str">
        <f ca="1"/>
        <v xml:space="preserve">   </v>
      </c>
      <c r="AR12" s="19" t="str">
        <f ca="1"/>
        <v xml:space="preserve">   </v>
      </c>
      <c r="AS12" s="19" t="str">
        <f ca="1"/>
        <v xml:space="preserve">   </v>
      </c>
      <c r="AT12" s="19" t="str">
        <f ca="1"/>
        <v xml:space="preserve">   </v>
      </c>
      <c r="AU12" s="19" t="str">
        <f ca="1"/>
        <v xml:space="preserve">   </v>
      </c>
      <c r="AV12" s="19" t="str">
        <f ca="1"/>
        <v xml:space="preserve">   </v>
      </c>
    </row>
    <row r="13" spans="1:51" x14ac:dyDescent="0.3">
      <c r="A13" s="118" t="s">
        <v>137</v>
      </c>
      <c r="B13" t="s">
        <v>22</v>
      </c>
      <c r="C13" s="20">
        <v>6</v>
      </c>
      <c r="D13" s="20">
        <v>6</v>
      </c>
      <c r="E13" s="16"/>
      <c r="J13" s="17" t="str">
        <f ca="1"/>
        <v>COSC428</v>
      </c>
      <c r="K13" s="15" t="str">
        <f ca="1"/>
        <v>Lab 5</v>
      </c>
      <c r="L13" s="18">
        <f ca="1"/>
        <v>46083</v>
      </c>
      <c r="M13" s="39">
        <f t="shared" ca="1" si="0"/>
        <v>46084</v>
      </c>
      <c r="N13" s="19" t="str" cm="1">
        <f t="array" aca="1" ref="N13:AV13" ca="1">IFERROR(
  IF(OR($L13="",$M13=""),
    "",
    _xlfn.LET(
      _xlpm.num_characters, characters_per_cell,
      _xlpm.space_chars, 0,
      _xlpm.raw, K13,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((CEILING(_xlpm.x,$H$7)*1000)-45699)&gt;=((CEILING($L13,$H$7)*1000)-45699)
      )),
      _xlpm.n, _xlfn.SCAN(0, _xlpm.flag, _xlfn.LAMBDA(_xlpm.a,_xlpm.b, _xlpm.a + --_xlpm.b)),
      IF(_xlpm.flag, MID(_xlpm.txt,(_xlpm.n-1)*_xlpm.num_characters+1, _xlpm.num_characters), "")
    )
  ),
"")</f>
        <v/>
      </c>
      <c r="O13" s="19" t="str">
        <f ca="1"/>
        <v>Lab</v>
      </c>
      <c r="P13" s="19" t="str">
        <f ca="1"/>
        <v xml:space="preserve">   </v>
      </c>
      <c r="Q13" s="19" t="str">
        <f ca="1"/>
        <v xml:space="preserve">5  </v>
      </c>
      <c r="R13" s="19" t="str">
        <f ca="1"/>
        <v xml:space="preserve">   </v>
      </c>
      <c r="S13" s="19" t="str">
        <f ca="1"/>
        <v xml:space="preserve">   </v>
      </c>
      <c r="T13" s="19" t="str">
        <f ca="1"/>
        <v xml:space="preserve">   </v>
      </c>
      <c r="U13" s="19" t="str">
        <f ca="1"/>
        <v xml:space="preserve">   </v>
      </c>
      <c r="V13" s="19" t="str">
        <f ca="1"/>
        <v xml:space="preserve">   </v>
      </c>
      <c r="W13" s="19" t="str">
        <f ca="1"/>
        <v xml:space="preserve">   </v>
      </c>
      <c r="X13" s="19" t="str">
        <f ca="1"/>
        <v xml:space="preserve">   </v>
      </c>
      <c r="Y13" s="19" t="str">
        <f ca="1"/>
        <v xml:space="preserve">   </v>
      </c>
      <c r="Z13" s="19" t="str">
        <f ca="1"/>
        <v xml:space="preserve">   </v>
      </c>
      <c r="AA13" s="19" t="str">
        <f ca="1"/>
        <v xml:space="preserve">   </v>
      </c>
      <c r="AB13" s="19" t="str">
        <f ca="1"/>
        <v xml:space="preserve">   </v>
      </c>
      <c r="AC13" s="19" t="str">
        <f ca="1"/>
        <v xml:space="preserve">   </v>
      </c>
      <c r="AD13" s="19" t="str">
        <f ca="1"/>
        <v xml:space="preserve">   </v>
      </c>
      <c r="AE13" s="19" t="str">
        <f ca="1"/>
        <v xml:space="preserve">   </v>
      </c>
      <c r="AF13" s="19" t="str">
        <f ca="1"/>
        <v xml:space="preserve">   </v>
      </c>
      <c r="AG13" s="19" t="str">
        <f ca="1"/>
        <v xml:space="preserve">   </v>
      </c>
      <c r="AH13" s="19" t="str">
        <f ca="1"/>
        <v xml:space="preserve">   </v>
      </c>
      <c r="AI13" s="19" t="str">
        <f ca="1"/>
        <v xml:space="preserve">   </v>
      </c>
      <c r="AJ13" s="19" t="str">
        <f ca="1"/>
        <v xml:space="preserve">   </v>
      </c>
      <c r="AK13" s="19" t="str">
        <f ca="1"/>
        <v xml:space="preserve">   </v>
      </c>
      <c r="AL13" s="19" t="str">
        <f ca="1"/>
        <v xml:space="preserve">   </v>
      </c>
      <c r="AM13" s="19" t="str">
        <f ca="1"/>
        <v xml:space="preserve">   </v>
      </c>
      <c r="AN13" s="19" t="str">
        <f ca="1"/>
        <v xml:space="preserve">   </v>
      </c>
      <c r="AO13" s="19" t="str">
        <f ca="1"/>
        <v xml:space="preserve">   </v>
      </c>
      <c r="AP13" s="19" t="str">
        <f ca="1"/>
        <v xml:space="preserve">   </v>
      </c>
      <c r="AQ13" s="19" t="str">
        <f ca="1"/>
        <v xml:space="preserve">   </v>
      </c>
      <c r="AR13" s="19" t="str">
        <f ca="1"/>
        <v xml:space="preserve">   </v>
      </c>
      <c r="AS13" s="19" t="str">
        <f ca="1"/>
        <v xml:space="preserve">   </v>
      </c>
      <c r="AT13" s="19" t="str">
        <f ca="1"/>
        <v xml:space="preserve">   </v>
      </c>
      <c r="AU13" s="19" t="str">
        <f ca="1"/>
        <v xml:space="preserve">   </v>
      </c>
      <c r="AV13" s="19" t="str">
        <f ca="1"/>
        <v xml:space="preserve">   </v>
      </c>
    </row>
    <row r="14" spans="1:51" x14ac:dyDescent="0.3">
      <c r="A14" t="s">
        <v>20</v>
      </c>
      <c r="B14" t="s">
        <v>26</v>
      </c>
      <c r="C14" s="20">
        <v>7</v>
      </c>
      <c r="D14" s="20">
        <v>7</v>
      </c>
      <c r="E14" s="16"/>
      <c r="J14" s="17" t="str">
        <f ca="1"/>
        <v>ENME403</v>
      </c>
      <c r="K14" s="15" t="str">
        <f ca="1"/>
        <v>System ID Quizzes 1 - Linear Least Squares</v>
      </c>
      <c r="L14" s="18">
        <f ca="1"/>
        <v>46083</v>
      </c>
      <c r="M14" s="39">
        <f t="shared" ca="1" si="0"/>
        <v>46084</v>
      </c>
      <c r="N14" s="19" t="str" cm="1">
        <f t="array" aca="1" ref="N14:AV14" ca="1">IFERROR(
  IF(OR($L14="",$M14=""),
    "",
    _xlfn.LET(
      _xlpm.num_characters, characters_per_cell,
      _xlpm.space_chars, 0,
      _xlpm.raw, K14,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((CEILING(_xlpm.x,$H$7)*1000)-45699)&gt;=((CEILING($L14,$H$7)*1000)-45699)
      )),
      _xlpm.n, _xlfn.SCAN(0, _xlpm.flag, _xlfn.LAMBDA(_xlpm.a,_xlpm.b, _xlpm.a + --_xlpm.b)),
      IF(_xlpm.flag, MID(_xlpm.txt,(_xlpm.n-1)*_xlpm.num_characters+1, _xlpm.num_characters), "")
    )
  ),
"")</f>
        <v/>
      </c>
      <c r="O14" s="19" t="str">
        <f ca="1"/>
        <v>Sys</v>
      </c>
      <c r="P14" s="19" t="str">
        <f ca="1"/>
        <v>tem</v>
      </c>
      <c r="Q14" s="19" t="str">
        <f ca="1"/>
        <v xml:space="preserve">   </v>
      </c>
      <c r="R14" s="19" t="str">
        <f ca="1"/>
        <v xml:space="preserve">ID </v>
      </c>
      <c r="S14" s="19" t="str">
        <f ca="1"/>
        <v>Qui</v>
      </c>
      <c r="T14" s="19" t="str">
        <f ca="1"/>
        <v>zze</v>
      </c>
      <c r="U14" s="19" t="str">
        <f ca="1"/>
        <v xml:space="preserve">s  </v>
      </c>
      <c r="V14" s="19" t="str">
        <f ca="1"/>
        <v xml:space="preserve">1  </v>
      </c>
      <c r="W14" s="19" t="str">
        <f ca="1"/>
        <v xml:space="preserve">-  </v>
      </c>
      <c r="X14" s="19" t="str">
        <f ca="1"/>
        <v>Lin</v>
      </c>
      <c r="Y14" s="19" t="str">
        <f ca="1"/>
        <v>ear</v>
      </c>
      <c r="Z14" s="19" t="str">
        <f ca="1"/>
        <v xml:space="preserve">   </v>
      </c>
      <c r="AA14" s="19" t="str">
        <f ca="1"/>
        <v>Lea</v>
      </c>
      <c r="AB14" s="19" t="str">
        <f ca="1"/>
        <v xml:space="preserve">st </v>
      </c>
      <c r="AC14" s="19" t="str">
        <f ca="1"/>
        <v>Squ</v>
      </c>
      <c r="AD14" s="19" t="str">
        <f ca="1"/>
        <v>are</v>
      </c>
      <c r="AE14" s="19" t="str">
        <f ca="1"/>
        <v xml:space="preserve">s  </v>
      </c>
      <c r="AF14" s="19" t="str">
        <f ca="1"/>
        <v xml:space="preserve">   </v>
      </c>
      <c r="AG14" s="19" t="str">
        <f ca="1"/>
        <v xml:space="preserve">   </v>
      </c>
      <c r="AH14" s="19" t="str">
        <f ca="1"/>
        <v xml:space="preserve">   </v>
      </c>
      <c r="AI14" s="19" t="str">
        <f ca="1"/>
        <v xml:space="preserve">   </v>
      </c>
      <c r="AJ14" s="19" t="str">
        <f ca="1"/>
        <v xml:space="preserve">   </v>
      </c>
      <c r="AK14" s="19" t="str">
        <f ca="1"/>
        <v xml:space="preserve">   </v>
      </c>
      <c r="AL14" s="19" t="str">
        <f ca="1"/>
        <v xml:space="preserve">   </v>
      </c>
      <c r="AM14" s="19" t="str">
        <f ca="1"/>
        <v xml:space="preserve">   </v>
      </c>
      <c r="AN14" s="19" t="str">
        <f ca="1"/>
        <v xml:space="preserve">   </v>
      </c>
      <c r="AO14" s="19" t="str">
        <f ca="1"/>
        <v xml:space="preserve">   </v>
      </c>
      <c r="AP14" s="19" t="str">
        <f ca="1"/>
        <v xml:space="preserve">   </v>
      </c>
      <c r="AQ14" s="19" t="str">
        <f ca="1"/>
        <v xml:space="preserve">   </v>
      </c>
      <c r="AR14" s="19" t="str">
        <f ca="1"/>
        <v xml:space="preserve">   </v>
      </c>
      <c r="AS14" s="19" t="str">
        <f ca="1"/>
        <v xml:space="preserve">   </v>
      </c>
      <c r="AT14" s="19" t="str">
        <f ca="1"/>
        <v xml:space="preserve">   </v>
      </c>
      <c r="AU14" s="19" t="str">
        <f ca="1"/>
        <v xml:space="preserve">   </v>
      </c>
      <c r="AV14" s="19" t="str">
        <f ca="1"/>
        <v xml:space="preserve">   </v>
      </c>
    </row>
    <row r="15" spans="1:51" x14ac:dyDescent="0.3">
      <c r="A15">
        <v>0.6</v>
      </c>
      <c r="C15" s="20">
        <v>8</v>
      </c>
      <c r="D15" s="20">
        <v>8</v>
      </c>
      <c r="E15" s="16"/>
      <c r="J15" s="17" t="str">
        <f ca="1"/>
        <v>TA ENGR101</v>
      </c>
      <c r="K15" s="15" t="str">
        <f ca="1"/>
        <v>Prep for wed workshop</v>
      </c>
      <c r="L15" s="18">
        <f ca="1"/>
        <v>46084</v>
      </c>
      <c r="M15" s="39">
        <f t="shared" ca="1" si="0"/>
        <v>46085</v>
      </c>
      <c r="N15" s="19" t="str" cm="1">
        <f t="array" aca="1" ref="N15:AV15" ca="1">IFERROR(
  IF(OR($L15="",$M15=""),
    "",
    _xlfn.LET(
      _xlpm.num_characters, characters_per_cell,
      _xlpm.space_chars, 0,
      _xlpm.raw, K15,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((CEILING(_xlpm.x,$H$7)*1000)-45699)&gt;=((CEILING($L15,$H$7)*1000)-45699)
      )),
      _xlpm.n, _xlfn.SCAN(0, _xlpm.flag, _xlfn.LAMBDA(_xlpm.a,_xlpm.b, _xlpm.a + --_xlpm.b)),
      IF(_xlpm.flag, MID(_xlpm.txt,(_xlpm.n-1)*_xlpm.num_characters+1, _xlpm.num_characters), "")
    )
  ),
"")</f>
        <v/>
      </c>
      <c r="O15" s="19" t="str">
        <f ca="1"/>
        <v/>
      </c>
      <c r="P15" s="19" t="str">
        <f ca="1"/>
        <v>Pre</v>
      </c>
      <c r="Q15" s="19" t="str">
        <f ca="1"/>
        <v xml:space="preserve">p  </v>
      </c>
      <c r="R15" s="19" t="str">
        <f ca="1"/>
        <v>for</v>
      </c>
      <c r="S15" s="19" t="str">
        <f ca="1"/>
        <v xml:space="preserve">   </v>
      </c>
      <c r="T15" s="19" t="str">
        <f ca="1"/>
        <v>wed</v>
      </c>
      <c r="U15" s="19" t="str">
        <f ca="1"/>
        <v xml:space="preserve">   </v>
      </c>
      <c r="V15" s="19" t="str">
        <f ca="1"/>
        <v>wor</v>
      </c>
      <c r="W15" s="19" t="str">
        <f ca="1"/>
        <v>ksh</v>
      </c>
      <c r="X15" s="19" t="str">
        <f ca="1"/>
        <v xml:space="preserve">op </v>
      </c>
      <c r="Y15" s="19" t="str">
        <f ca="1"/>
        <v xml:space="preserve">   </v>
      </c>
      <c r="Z15" s="19" t="str">
        <f ca="1"/>
        <v xml:space="preserve">   </v>
      </c>
      <c r="AA15" s="19" t="str">
        <f ca="1"/>
        <v xml:space="preserve">   </v>
      </c>
      <c r="AB15" s="19" t="str">
        <f ca="1"/>
        <v xml:space="preserve">   </v>
      </c>
      <c r="AC15" s="19" t="str">
        <f ca="1"/>
        <v xml:space="preserve">   </v>
      </c>
      <c r="AD15" s="19" t="str">
        <f ca="1"/>
        <v xml:space="preserve">   </v>
      </c>
      <c r="AE15" s="19" t="str">
        <f ca="1"/>
        <v xml:space="preserve">   </v>
      </c>
      <c r="AF15" s="19" t="str">
        <f ca="1"/>
        <v xml:space="preserve">   </v>
      </c>
      <c r="AG15" s="19" t="str">
        <f ca="1"/>
        <v xml:space="preserve">   </v>
      </c>
      <c r="AH15" s="19" t="str">
        <f ca="1"/>
        <v xml:space="preserve">   </v>
      </c>
      <c r="AI15" s="19" t="str">
        <f ca="1"/>
        <v xml:space="preserve">   </v>
      </c>
      <c r="AJ15" s="19" t="str">
        <f ca="1"/>
        <v xml:space="preserve">   </v>
      </c>
      <c r="AK15" s="19" t="str">
        <f ca="1"/>
        <v xml:space="preserve">   </v>
      </c>
      <c r="AL15" s="19" t="str">
        <f ca="1"/>
        <v xml:space="preserve">   </v>
      </c>
      <c r="AM15" s="19" t="str">
        <f ca="1"/>
        <v xml:space="preserve">   </v>
      </c>
      <c r="AN15" s="19" t="str">
        <f ca="1"/>
        <v xml:space="preserve">   </v>
      </c>
      <c r="AO15" s="19" t="str">
        <f ca="1"/>
        <v xml:space="preserve">   </v>
      </c>
      <c r="AP15" s="19" t="str">
        <f ca="1"/>
        <v xml:space="preserve">   </v>
      </c>
      <c r="AQ15" s="19" t="str">
        <f ca="1"/>
        <v xml:space="preserve">   </v>
      </c>
      <c r="AR15" s="19" t="str">
        <f ca="1"/>
        <v xml:space="preserve">   </v>
      </c>
      <c r="AS15" s="19" t="str">
        <f ca="1"/>
        <v xml:space="preserve">   </v>
      </c>
      <c r="AT15" s="19" t="str">
        <f ca="1"/>
        <v xml:space="preserve">   </v>
      </c>
      <c r="AU15" s="19" t="str">
        <f ca="1"/>
        <v xml:space="preserve">   </v>
      </c>
      <c r="AV15" s="19" t="str">
        <f ca="1"/>
        <v xml:space="preserve">   </v>
      </c>
    </row>
    <row r="16" spans="1:51" x14ac:dyDescent="0.3">
      <c r="A16" s="118" t="s">
        <v>138</v>
      </c>
      <c r="C16" s="20">
        <v>9</v>
      </c>
      <c r="D16" s="20">
        <v>9</v>
      </c>
      <c r="E16" s="16"/>
      <c r="J16" s="17" t="str">
        <f ca="1"/>
        <v>COSC428</v>
      </c>
      <c r="K16" s="15" t="str">
        <f ca="1"/>
        <v>COSC428 Lecture</v>
      </c>
      <c r="L16" s="18">
        <f ca="1"/>
        <v>46084</v>
      </c>
      <c r="M16" s="39">
        <f t="shared" ca="1" si="0"/>
        <v>46085</v>
      </c>
      <c r="N16" s="19" t="str" cm="1">
        <f t="array" aca="1" ref="N16:AV16" ca="1">IFERROR(
  IF(OR($L16="",$M16=""),
    "",
    _xlfn.LET(
      _xlpm.num_characters, characters_per_cell,
      _xlpm.space_chars, 0,
      _xlpm.raw, K16,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((CEILING(_xlpm.x,$H$7)*1000)-45699)&gt;=((CEILING($L16,$H$7)*1000)-45699)
      )),
      _xlpm.n, _xlfn.SCAN(0, _xlpm.flag, _xlfn.LAMBDA(_xlpm.a,_xlpm.b, _xlpm.a + --_xlpm.b)),
      IF(_xlpm.flag, MID(_xlpm.txt,(_xlpm.n-1)*_xlpm.num_characters+1, _xlpm.num_characters), "")
    )
  ),
"")</f>
        <v/>
      </c>
      <c r="O16" s="19" t="str">
        <f ca="1"/>
        <v/>
      </c>
      <c r="P16" s="19" t="str">
        <f ca="1"/>
        <v>COS</v>
      </c>
      <c r="Q16" s="19" t="str">
        <f ca="1"/>
        <v>C42</v>
      </c>
      <c r="R16" s="19" t="str">
        <f ca="1"/>
        <v xml:space="preserve">8  </v>
      </c>
      <c r="S16" s="19" t="str">
        <f ca="1"/>
        <v>Lec</v>
      </c>
      <c r="T16" s="19" t="str">
        <f ca="1"/>
        <v>tur</v>
      </c>
      <c r="U16" s="19" t="str">
        <f ca="1"/>
        <v xml:space="preserve">e  </v>
      </c>
      <c r="V16" s="19" t="str">
        <f ca="1"/>
        <v xml:space="preserve">   </v>
      </c>
      <c r="W16" s="19" t="str">
        <f ca="1"/>
        <v xml:space="preserve">   </v>
      </c>
      <c r="X16" s="19" t="str">
        <f ca="1"/>
        <v xml:space="preserve">   </v>
      </c>
      <c r="Y16" s="19" t="str">
        <f ca="1"/>
        <v xml:space="preserve">   </v>
      </c>
      <c r="Z16" s="19" t="str">
        <f ca="1"/>
        <v xml:space="preserve">   </v>
      </c>
      <c r="AA16" s="19" t="str">
        <f ca="1"/>
        <v xml:space="preserve">   </v>
      </c>
      <c r="AB16" s="19" t="str">
        <f ca="1"/>
        <v xml:space="preserve">   </v>
      </c>
      <c r="AC16" s="19" t="str">
        <f ca="1"/>
        <v xml:space="preserve">   </v>
      </c>
      <c r="AD16" s="19" t="str">
        <f ca="1"/>
        <v xml:space="preserve">   </v>
      </c>
      <c r="AE16" s="19" t="str">
        <f ca="1"/>
        <v xml:space="preserve">   </v>
      </c>
      <c r="AF16" s="19" t="str">
        <f ca="1"/>
        <v xml:space="preserve">   </v>
      </c>
      <c r="AG16" s="19" t="str">
        <f ca="1"/>
        <v xml:space="preserve">   </v>
      </c>
      <c r="AH16" s="19" t="str">
        <f ca="1"/>
        <v xml:space="preserve">   </v>
      </c>
      <c r="AI16" s="19" t="str">
        <f ca="1"/>
        <v xml:space="preserve">   </v>
      </c>
      <c r="AJ16" s="19" t="str">
        <f ca="1"/>
        <v xml:space="preserve">   </v>
      </c>
      <c r="AK16" s="19" t="str">
        <f ca="1"/>
        <v xml:space="preserve">   </v>
      </c>
      <c r="AL16" s="19" t="str">
        <f ca="1"/>
        <v xml:space="preserve">   </v>
      </c>
      <c r="AM16" s="19" t="str">
        <f ca="1"/>
        <v xml:space="preserve">   </v>
      </c>
      <c r="AN16" s="19" t="str">
        <f ca="1"/>
        <v xml:space="preserve">   </v>
      </c>
      <c r="AO16" s="19" t="str">
        <f ca="1"/>
        <v xml:space="preserve">   </v>
      </c>
      <c r="AP16" s="19" t="str">
        <f ca="1"/>
        <v xml:space="preserve">   </v>
      </c>
      <c r="AQ16" s="19" t="str">
        <f ca="1"/>
        <v xml:space="preserve">   </v>
      </c>
      <c r="AR16" s="19" t="str">
        <f ca="1"/>
        <v xml:space="preserve">   </v>
      </c>
      <c r="AS16" s="19" t="str">
        <f ca="1"/>
        <v xml:space="preserve">   </v>
      </c>
      <c r="AT16" s="19" t="str">
        <f ca="1"/>
        <v xml:space="preserve">   </v>
      </c>
      <c r="AU16" s="19" t="str">
        <f ca="1"/>
        <v xml:space="preserve">   </v>
      </c>
      <c r="AV16" s="19" t="str">
        <f ca="1"/>
        <v xml:space="preserve">   </v>
      </c>
    </row>
    <row r="17" spans="1:48" x14ac:dyDescent="0.3">
      <c r="A17" t="s">
        <v>21</v>
      </c>
      <c r="C17" s="20">
        <v>10</v>
      </c>
      <c r="D17" s="20">
        <v>10</v>
      </c>
      <c r="J17" s="17" t="str">
        <f ca="1"/>
        <v>TA ENGR101</v>
      </c>
      <c r="K17" s="15" t="str">
        <f ca="1"/>
        <v>ENGR101 Lectures</v>
      </c>
      <c r="L17" s="18">
        <f ca="1"/>
        <v>46086</v>
      </c>
      <c r="M17" s="39">
        <f t="shared" ca="1" si="0"/>
        <v>46087</v>
      </c>
      <c r="N17" s="19" t="str" cm="1">
        <f t="array" aca="1" ref="N17:AV17" ca="1">IFERROR(
  IF(OR($L17="",$M17=""),
    "",
    _xlfn.LET(
      _xlpm.num_characters, characters_per_cell,
      _xlpm.space_chars, 0,
      _xlpm.raw, K17,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((CEILING(_xlpm.x,$H$7)*1000)-45699)&gt;=((CEILING($L17,$H$7)*1000)-45699)
      )),
      _xlpm.n, _xlfn.SCAN(0, _xlpm.flag, _xlfn.LAMBDA(_xlpm.a,_xlpm.b, _xlpm.a + --_xlpm.b)),
      IF(_xlpm.flag, MID(_xlpm.txt,(_xlpm.n-1)*_xlpm.num_characters+1, _xlpm.num_characters), "")
    )
  ),
"")</f>
        <v/>
      </c>
      <c r="O17" s="19" t="str">
        <f ca="1"/>
        <v/>
      </c>
      <c r="P17" s="19" t="str">
        <f ca="1"/>
        <v/>
      </c>
      <c r="Q17" s="19" t="str">
        <f ca="1"/>
        <v/>
      </c>
      <c r="R17" s="19" t="str">
        <f ca="1"/>
        <v>ENG</v>
      </c>
      <c r="S17" s="19" t="str">
        <f ca="1"/>
        <v>R10</v>
      </c>
      <c r="T17" s="19" t="str">
        <f ca="1"/>
        <v xml:space="preserve">1  </v>
      </c>
      <c r="U17" s="19" t="str">
        <f ca="1"/>
        <v>Lec</v>
      </c>
      <c r="V17" s="19" t="str">
        <f ca="1"/>
        <v>tur</v>
      </c>
      <c r="W17" s="19" t="str">
        <f ca="1"/>
        <v xml:space="preserve">es </v>
      </c>
      <c r="X17" s="19" t="str">
        <f ca="1"/>
        <v xml:space="preserve">   </v>
      </c>
      <c r="Y17" s="19" t="str">
        <f ca="1"/>
        <v xml:space="preserve">   </v>
      </c>
      <c r="Z17" s="19" t="str">
        <f ca="1"/>
        <v xml:space="preserve">   </v>
      </c>
      <c r="AA17" s="19" t="str">
        <f ca="1"/>
        <v xml:space="preserve">   </v>
      </c>
      <c r="AB17" s="19" t="str">
        <f ca="1"/>
        <v xml:space="preserve">   </v>
      </c>
      <c r="AC17" s="19" t="str">
        <f ca="1"/>
        <v xml:space="preserve">   </v>
      </c>
      <c r="AD17" s="19" t="str">
        <f ca="1"/>
        <v xml:space="preserve">   </v>
      </c>
      <c r="AE17" s="19" t="str">
        <f ca="1"/>
        <v xml:space="preserve">   </v>
      </c>
      <c r="AF17" s="19" t="str">
        <f ca="1"/>
        <v xml:space="preserve">   </v>
      </c>
      <c r="AG17" s="19" t="str">
        <f ca="1"/>
        <v xml:space="preserve">   </v>
      </c>
      <c r="AH17" s="19" t="str">
        <f ca="1"/>
        <v xml:space="preserve">   </v>
      </c>
      <c r="AI17" s="19" t="str">
        <f ca="1"/>
        <v xml:space="preserve">   </v>
      </c>
      <c r="AJ17" s="19" t="str">
        <f ca="1"/>
        <v xml:space="preserve">   </v>
      </c>
      <c r="AK17" s="19" t="str">
        <f ca="1"/>
        <v xml:space="preserve">   </v>
      </c>
      <c r="AL17" s="19" t="str">
        <f ca="1"/>
        <v xml:space="preserve">   </v>
      </c>
      <c r="AM17" s="19" t="str">
        <f ca="1"/>
        <v xml:space="preserve">   </v>
      </c>
      <c r="AN17" s="19" t="str">
        <f ca="1"/>
        <v xml:space="preserve">   </v>
      </c>
      <c r="AO17" s="19" t="str">
        <f ca="1"/>
        <v xml:space="preserve">   </v>
      </c>
      <c r="AP17" s="19" t="str">
        <f ca="1"/>
        <v xml:space="preserve">   </v>
      </c>
      <c r="AQ17" s="19" t="str">
        <f ca="1"/>
        <v xml:space="preserve">   </v>
      </c>
      <c r="AR17" s="19" t="str">
        <f ca="1"/>
        <v xml:space="preserve">   </v>
      </c>
      <c r="AS17" s="19" t="str">
        <f ca="1"/>
        <v xml:space="preserve">   </v>
      </c>
      <c r="AT17" s="19" t="str">
        <f ca="1"/>
        <v xml:space="preserve">   </v>
      </c>
      <c r="AU17" s="19" t="str">
        <f ca="1"/>
        <v xml:space="preserve">   </v>
      </c>
      <c r="AV17" s="19" t="str">
        <f ca="1"/>
        <v xml:space="preserve">   </v>
      </c>
    </row>
    <row r="18" spans="1:48" x14ac:dyDescent="0.3">
      <c r="A18">
        <v>0.6</v>
      </c>
      <c r="C18" s="20">
        <v>11</v>
      </c>
      <c r="D18" s="20">
        <v>11</v>
      </c>
      <c r="J18" s="17" t="str">
        <f ca="1"/>
        <v>ENME403</v>
      </c>
      <c r="K18" s="15" t="str">
        <f ca="1"/>
        <v>Content Quizzes 2 - W3</v>
      </c>
      <c r="L18" s="18">
        <f ca="1"/>
        <v>46085</v>
      </c>
      <c r="M18" s="39">
        <f t="shared" ca="1" si="0"/>
        <v>46086</v>
      </c>
      <c r="N18" s="19" t="str" cm="1">
        <f t="array" aca="1" ref="N18:AV18" ca="1">IFERROR(
  IF(OR($L18="",$M18=""),
    "",
    _xlfn.LET(
      _xlpm.num_characters, characters_per_cell,
      _xlpm.space_chars, 0,
      _xlpm.raw, K18,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((CEILING(_xlpm.x,$H$7)*1000)-45699)&gt;=((CEILING($L18,$H$7)*1000)-45699)
      )),
      _xlpm.n, _xlfn.SCAN(0, _xlpm.flag, _xlfn.LAMBDA(_xlpm.a,_xlpm.b, _xlpm.a + --_xlpm.b)),
      IF(_xlpm.flag, MID(_xlpm.txt,(_xlpm.n-1)*_xlpm.num_characters+1, _xlpm.num_characters), "")
    )
  ),
"")</f>
        <v/>
      </c>
      <c r="O18" s="19" t="str">
        <f ca="1"/>
        <v/>
      </c>
      <c r="P18" s="19" t="str">
        <f ca="1"/>
        <v/>
      </c>
      <c r="Q18" s="19" t="str">
        <f ca="1"/>
        <v>Con</v>
      </c>
      <c r="R18" s="19" t="str">
        <f ca="1"/>
        <v>ten</v>
      </c>
      <c r="S18" s="19" t="str">
        <f ca="1"/>
        <v xml:space="preserve">t  </v>
      </c>
      <c r="T18" s="19" t="str">
        <f ca="1"/>
        <v>Qui</v>
      </c>
      <c r="U18" s="19" t="str">
        <f ca="1"/>
        <v>zze</v>
      </c>
      <c r="V18" s="19" t="str">
        <f ca="1"/>
        <v xml:space="preserve">s  </v>
      </c>
      <c r="W18" s="19" t="str">
        <f ca="1"/>
        <v xml:space="preserve">2  </v>
      </c>
      <c r="X18" s="19" t="str">
        <f ca="1"/>
        <v xml:space="preserve">-  </v>
      </c>
      <c r="Y18" s="19" t="str">
        <f ca="1"/>
        <v xml:space="preserve">W3 </v>
      </c>
      <c r="Z18" s="19" t="str">
        <f ca="1"/>
        <v xml:space="preserve">   </v>
      </c>
      <c r="AA18" s="19" t="str">
        <f ca="1"/>
        <v xml:space="preserve">   </v>
      </c>
      <c r="AB18" s="19" t="str">
        <f ca="1"/>
        <v xml:space="preserve">   </v>
      </c>
      <c r="AC18" s="19" t="str">
        <f ca="1"/>
        <v xml:space="preserve">   </v>
      </c>
      <c r="AD18" s="19" t="str">
        <f ca="1"/>
        <v xml:space="preserve">   </v>
      </c>
      <c r="AE18" s="19" t="str">
        <f ca="1"/>
        <v xml:space="preserve">   </v>
      </c>
      <c r="AF18" s="19" t="str">
        <f ca="1"/>
        <v xml:space="preserve">   </v>
      </c>
      <c r="AG18" s="19" t="str">
        <f ca="1"/>
        <v xml:space="preserve">   </v>
      </c>
      <c r="AH18" s="19" t="str">
        <f ca="1"/>
        <v xml:space="preserve">   </v>
      </c>
      <c r="AI18" s="19" t="str">
        <f ca="1"/>
        <v xml:space="preserve">   </v>
      </c>
      <c r="AJ18" s="19" t="str">
        <f ca="1"/>
        <v xml:space="preserve">   </v>
      </c>
      <c r="AK18" s="19" t="str">
        <f ca="1"/>
        <v xml:space="preserve">   </v>
      </c>
      <c r="AL18" s="19" t="str">
        <f ca="1"/>
        <v xml:space="preserve">   </v>
      </c>
      <c r="AM18" s="19" t="str">
        <f ca="1"/>
        <v xml:space="preserve">   </v>
      </c>
      <c r="AN18" s="19" t="str">
        <f ca="1"/>
        <v xml:space="preserve">   </v>
      </c>
      <c r="AO18" s="19" t="str">
        <f ca="1"/>
        <v xml:space="preserve">   </v>
      </c>
      <c r="AP18" s="19" t="str">
        <f ca="1"/>
        <v xml:space="preserve">   </v>
      </c>
      <c r="AQ18" s="19" t="str">
        <f ca="1"/>
        <v xml:space="preserve">   </v>
      </c>
      <c r="AR18" s="19" t="str">
        <f ca="1"/>
        <v xml:space="preserve">   </v>
      </c>
      <c r="AS18" s="19" t="str">
        <f ca="1"/>
        <v xml:space="preserve">   </v>
      </c>
      <c r="AT18" s="19" t="str">
        <f ca="1"/>
        <v xml:space="preserve">   </v>
      </c>
      <c r="AU18" s="19" t="str">
        <f ca="1"/>
        <v xml:space="preserve">   </v>
      </c>
      <c r="AV18" s="19" t="str">
        <f ca="1"/>
        <v xml:space="preserve">   </v>
      </c>
    </row>
    <row r="19" spans="1:48" x14ac:dyDescent="0.3">
      <c r="C19" s="20">
        <v>12</v>
      </c>
      <c r="D19" s="20">
        <v>12</v>
      </c>
      <c r="J19" s="17" t="str">
        <f ca="1"/>
        <v>ENCE461</v>
      </c>
      <c r="K19" s="15" t="str">
        <f ca="1"/>
        <v>Altium schematic</v>
      </c>
      <c r="L19" s="18">
        <f ca="1"/>
        <v>46085</v>
      </c>
      <c r="M19" s="39">
        <f t="shared" ca="1" si="0"/>
        <v>46086</v>
      </c>
      <c r="N19" s="19" t="str" cm="1">
        <f t="array" aca="1" ref="N19:AV19" ca="1">IFERROR(
  IF(OR($L19="",$M19=""),
    "",
    _xlfn.LET(
      _xlpm.num_characters, characters_per_cell,
      _xlpm.space_chars, 0,
      _xlpm.raw, K19,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((CEILING(_xlpm.x,$H$7)*1000)-45699)&gt;=((CEILING($L19,$H$7)*1000)-45699)
      )),
      _xlpm.n, _xlfn.SCAN(0, _xlpm.flag, _xlfn.LAMBDA(_xlpm.a,_xlpm.b, _xlpm.a + --_xlpm.b)),
      IF(_xlpm.flag, MID(_xlpm.txt,(_xlpm.n-1)*_xlpm.num_characters+1, _xlpm.num_characters), "")
    )
  ),
"")</f>
        <v/>
      </c>
      <c r="O19" s="19" t="str">
        <f ca="1"/>
        <v/>
      </c>
      <c r="P19" s="19" t="str">
        <f ca="1"/>
        <v/>
      </c>
      <c r="Q19" s="19" t="str">
        <f ca="1"/>
        <v>Alt</v>
      </c>
      <c r="R19" s="19" t="str">
        <f ca="1"/>
        <v>ium</v>
      </c>
      <c r="S19" s="19" t="str">
        <f ca="1"/>
        <v xml:space="preserve">   </v>
      </c>
      <c r="T19" s="19" t="str">
        <f ca="1"/>
        <v>sch</v>
      </c>
      <c r="U19" s="19" t="str">
        <f ca="1"/>
        <v>ema</v>
      </c>
      <c r="V19" s="19" t="str">
        <f ca="1"/>
        <v>tic</v>
      </c>
      <c r="W19" s="19" t="str">
        <f ca="1"/>
        <v xml:space="preserve">   </v>
      </c>
      <c r="X19" s="19" t="str">
        <f ca="1"/>
        <v xml:space="preserve">   </v>
      </c>
      <c r="Y19" s="19" t="str">
        <f ca="1"/>
        <v xml:space="preserve">   </v>
      </c>
      <c r="Z19" s="19" t="str">
        <f ca="1"/>
        <v xml:space="preserve">   </v>
      </c>
      <c r="AA19" s="19" t="str">
        <f ca="1"/>
        <v xml:space="preserve">   </v>
      </c>
      <c r="AB19" s="19" t="str">
        <f ca="1"/>
        <v xml:space="preserve">   </v>
      </c>
      <c r="AC19" s="19" t="str">
        <f ca="1"/>
        <v xml:space="preserve">   </v>
      </c>
      <c r="AD19" s="19" t="str">
        <f ca="1"/>
        <v xml:space="preserve">   </v>
      </c>
      <c r="AE19" s="19" t="str">
        <f ca="1"/>
        <v xml:space="preserve">   </v>
      </c>
      <c r="AF19" s="19" t="str">
        <f ca="1"/>
        <v xml:space="preserve">   </v>
      </c>
      <c r="AG19" s="19" t="str">
        <f ca="1"/>
        <v xml:space="preserve">   </v>
      </c>
      <c r="AH19" s="19" t="str">
        <f ca="1"/>
        <v xml:space="preserve">   </v>
      </c>
      <c r="AI19" s="19" t="str">
        <f ca="1"/>
        <v xml:space="preserve">   </v>
      </c>
      <c r="AJ19" s="19" t="str">
        <f ca="1"/>
        <v xml:space="preserve">   </v>
      </c>
      <c r="AK19" s="19" t="str">
        <f ca="1"/>
        <v xml:space="preserve">   </v>
      </c>
      <c r="AL19" s="19" t="str">
        <f ca="1"/>
        <v xml:space="preserve">   </v>
      </c>
      <c r="AM19" s="19" t="str">
        <f ca="1"/>
        <v xml:space="preserve">   </v>
      </c>
      <c r="AN19" s="19" t="str">
        <f ca="1"/>
        <v xml:space="preserve">   </v>
      </c>
      <c r="AO19" s="19" t="str">
        <f ca="1"/>
        <v xml:space="preserve">   </v>
      </c>
      <c r="AP19" s="19" t="str">
        <f ca="1"/>
        <v xml:space="preserve">   </v>
      </c>
      <c r="AQ19" s="19" t="str">
        <f ca="1"/>
        <v xml:space="preserve">   </v>
      </c>
      <c r="AR19" s="19" t="str">
        <f ca="1"/>
        <v xml:space="preserve">   </v>
      </c>
      <c r="AS19" s="19" t="str">
        <f ca="1"/>
        <v xml:space="preserve">   </v>
      </c>
      <c r="AT19" s="19" t="str">
        <f ca="1"/>
        <v xml:space="preserve">   </v>
      </c>
      <c r="AU19" s="19" t="str">
        <f ca="1"/>
        <v xml:space="preserve">   </v>
      </c>
      <c r="AV19" s="19" t="str">
        <f ca="1"/>
        <v xml:space="preserve">   </v>
      </c>
    </row>
    <row r="20" spans="1:48" x14ac:dyDescent="0.3">
      <c r="C20" s="20">
        <v>13</v>
      </c>
      <c r="D20" s="20">
        <v>13</v>
      </c>
      <c r="J20" s="17" t="str">
        <f ca="1"/>
        <v/>
      </c>
      <c r="K20" s="15" t="str">
        <f ca="1"/>
        <v/>
      </c>
      <c r="L20" s="18" t="str">
        <f ca="1"/>
        <v/>
      </c>
      <c r="M20" s="39" t="str">
        <f t="shared" ca="1" si="0"/>
        <v/>
      </c>
      <c r="N20" s="19" t="str" cm="1">
        <f t="array" aca="1" ref="N20" ca="1">IFERROR(
  IF(OR($L20="",$M20=""),
    "",
    _xlfn.LET(
      _xlpm.num_characters, characters_per_cell,
      _xlpm.space_chars, 0,
      _xlpm.raw, K20,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((CEILING(_xlpm.x,$H$7)*1000)-45699)&gt;=((CEILING($L20,$H$7)*1000)-45699)
      )),
      _xlpm.n, _xlfn.SCAN(0, _xlpm.flag, _xlfn.LAMBDA(_xlpm.a,_xlpm.b, _xlpm.a + --_xlpm.b)),
      IF(_xlpm.flag, MID(_xlpm.txt,(_xlpm.n-1)*_xlpm.num_characters+1, _xlpm.num_characters), "")
    )
  ),
"")</f>
        <v/>
      </c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</row>
    <row r="21" spans="1:48" x14ac:dyDescent="0.3">
      <c r="C21" s="20">
        <v>14</v>
      </c>
      <c r="D21" s="20">
        <v>14</v>
      </c>
      <c r="J21" s="17" t="str">
        <f ca="1"/>
        <v/>
      </c>
      <c r="K21" s="15" t="str">
        <f ca="1"/>
        <v/>
      </c>
      <c r="L21" s="18" t="str">
        <f ca="1"/>
        <v/>
      </c>
      <c r="M21" s="39" t="str">
        <f t="shared" ca="1" si="0"/>
        <v/>
      </c>
      <c r="N21" s="19" t="str" cm="1">
        <f t="array" aca="1" ref="N21" ca="1">IFERROR(
  IF(OR($L21="",$M21=""),
    "",
    _xlfn.LET(
      _xlpm.num_characters, characters_per_cell,
      _xlpm.space_chars, 0,
      _xlpm.raw, K21,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((CEILING(_xlpm.x,$H$7)*1000)-45699)&gt;=((CEILING($L21,$H$7)*1000)-45699)
      )),
      _xlpm.n, _xlfn.SCAN(0, _xlpm.flag, _xlfn.LAMBDA(_xlpm.a,_xlpm.b, _xlpm.a + --_xlpm.b)),
      IF(_xlpm.flag, MID(_xlpm.txt,(_xlpm.n-1)*_xlpm.num_characters+1, _xlpm.num_characters), "")
    )
  ),
"")</f>
        <v/>
      </c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</row>
    <row r="22" spans="1:48" x14ac:dyDescent="0.3">
      <c r="C22" s="20">
        <v>15</v>
      </c>
      <c r="D22" s="20">
        <v>15</v>
      </c>
      <c r="J22" s="17" t="str">
        <f ca="1"/>
        <v/>
      </c>
      <c r="K22" s="15" t="str">
        <f ca="1"/>
        <v/>
      </c>
      <c r="L22" s="18" t="str">
        <f ca="1"/>
        <v/>
      </c>
      <c r="M22" s="39" t="str">
        <f t="shared" ca="1" si="0"/>
        <v/>
      </c>
      <c r="N22" s="19" t="str" cm="1">
        <f t="array" aca="1" ref="N22" ca="1">IFERROR(
  IF(OR($L22="",$M22=""),
    "",
    _xlfn.LET(
      _xlpm.num_characters, characters_per_cell,
      _xlpm.space_chars, 0,
      _xlpm.raw, K22,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((CEILING(_xlpm.x,$H$7)*1000)-45699)&gt;=((CEILING($L22,$H$7)*1000)-45699)
      )),
      _xlpm.n, _xlfn.SCAN(0, _xlpm.flag, _xlfn.LAMBDA(_xlpm.a,_xlpm.b, _xlpm.a + --_xlpm.b)),
      IF(_xlpm.flag, MID(_xlpm.txt,(_xlpm.n-1)*_xlpm.num_characters+1, _xlpm.num_characters), "")
    )
  ),
"")</f>
        <v/>
      </c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</row>
    <row r="23" spans="1:48" x14ac:dyDescent="0.3">
      <c r="C23" s="20">
        <v>16</v>
      </c>
      <c r="D23" s="20">
        <v>16</v>
      </c>
      <c r="J23" s="17" t="str">
        <f ca="1"/>
        <v/>
      </c>
      <c r="K23" s="15" t="str">
        <f ca="1"/>
        <v/>
      </c>
      <c r="L23" s="18" t="str">
        <f ca="1"/>
        <v/>
      </c>
      <c r="M23" s="39" t="str">
        <f t="shared" ca="1" si="0"/>
        <v/>
      </c>
      <c r="N23" s="19" t="str" cm="1">
        <f t="array" aca="1" ref="N23" ca="1">IFERROR(
  IF(OR($L23="",$M23=""),
    "",
    _xlfn.LET(
      _xlpm.num_characters, characters_per_cell,
      _xlpm.space_chars, 0,
      _xlpm.raw, K23,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((CEILING(_xlpm.x,$H$7)*1000)-45699)&gt;=((CEILING($L23,$H$7)*1000)-45699)
      )),
      _xlpm.n, _xlfn.SCAN(0, _xlpm.flag, _xlfn.LAMBDA(_xlpm.a,_xlpm.b, _xlpm.a + --_xlpm.b)),
      IF(_xlpm.flag, MID(_xlpm.txt,(_xlpm.n-1)*_xlpm.num_characters+1, _xlpm.num_characters), "")
    )
  ),
"")</f>
        <v/>
      </c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</row>
    <row r="24" spans="1:48" x14ac:dyDescent="0.3">
      <c r="C24" s="20">
        <v>17</v>
      </c>
      <c r="D24" s="20">
        <v>17</v>
      </c>
      <c r="J24" s="17" t="str">
        <f ca="1"/>
        <v/>
      </c>
      <c r="K24" s="15" t="str">
        <f ca="1"/>
        <v/>
      </c>
      <c r="L24" s="18" t="str">
        <f ca="1"/>
        <v/>
      </c>
      <c r="M24" s="39" t="str">
        <f t="shared" ca="1" si="0"/>
        <v/>
      </c>
      <c r="N24" s="19" t="str" cm="1">
        <f t="array" aca="1" ref="N24" ca="1">IFERROR(
  IF(OR($L24="",$M24=""),
    "",
    _xlfn.LET(
      _xlpm.num_characters, characters_per_cell,
      _xlpm.space_chars, 0,
      _xlpm.raw, K24,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((CEILING(_xlpm.x,$H$7)*1000)-45699)&gt;=((CEILING($L24,$H$7)*1000)-45699)
      )),
      _xlpm.n, _xlfn.SCAN(0, _xlpm.flag, _xlfn.LAMBDA(_xlpm.a,_xlpm.b, _xlpm.a + --_xlpm.b)),
      IF(_xlpm.flag, MID(_xlpm.txt,(_xlpm.n-1)*_xlpm.num_characters+1, _xlpm.num_characters), "")
    )
  ),
"")</f>
        <v/>
      </c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</row>
    <row r="25" spans="1:48" x14ac:dyDescent="0.3">
      <c r="C25" s="20">
        <v>18</v>
      </c>
      <c r="D25" s="20">
        <v>18</v>
      </c>
      <c r="J25" s="17" t="str">
        <f ca="1"/>
        <v/>
      </c>
      <c r="K25" s="15" t="str">
        <f ca="1"/>
        <v/>
      </c>
      <c r="L25" s="18" t="str">
        <f ca="1"/>
        <v/>
      </c>
      <c r="M25" s="39" t="str">
        <f t="shared" ca="1" si="0"/>
        <v/>
      </c>
      <c r="N25" s="19" t="str" cm="1">
        <f t="array" aca="1" ref="N25" ca="1">IFERROR(
  IF(OR($L25="",$M25=""),
    "",
    _xlfn.LET(
      _xlpm.num_characters, characters_per_cell,
      _xlpm.space_chars, 0,
      _xlpm.raw, K25,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((CEILING(_xlpm.x,$H$7)*1000)-45699)&gt;=((CEILING($L25,$H$7)*1000)-45699)
      )),
      _xlpm.n, _xlfn.SCAN(0, _xlpm.flag, _xlfn.LAMBDA(_xlpm.a,_xlpm.b, _xlpm.a + --_xlpm.b)),
      IF(_xlpm.flag, MID(_xlpm.txt,(_xlpm.n-1)*_xlpm.num_characters+1, _xlpm.num_characters), "")
    )
  ),
"")</f>
        <v/>
      </c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</row>
    <row r="26" spans="1:48" x14ac:dyDescent="0.3">
      <c r="C26" s="20">
        <v>19</v>
      </c>
      <c r="D26" s="20">
        <v>19</v>
      </c>
      <c r="J26" s="17" t="str">
        <f ca="1"/>
        <v/>
      </c>
      <c r="K26" s="15" t="str">
        <f ca="1"/>
        <v/>
      </c>
      <c r="L26" s="18" t="str">
        <f ca="1"/>
        <v/>
      </c>
      <c r="M26" s="39" t="str">
        <f t="shared" ca="1" si="0"/>
        <v/>
      </c>
      <c r="N26" s="19" t="str" cm="1">
        <f t="array" aca="1" ref="N26" ca="1">IFERROR(
  IF(OR($L26="",$M26=""),
    "",
    _xlfn.LET(
      _xlpm.num_characters, characters_per_cell,
      _xlpm.space_chars, 0,
      _xlpm.raw, K26,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((CEILING(_xlpm.x,$H$7)*1000)-45699)&gt;=((CEILING($L26,$H$7)*1000)-45699)
      )),
      _xlpm.n, _xlfn.SCAN(0, _xlpm.flag, _xlfn.LAMBDA(_xlpm.a,_xlpm.b, _xlpm.a + --_xlpm.b)),
      IF(_xlpm.flag, MID(_xlpm.txt,(_xlpm.n-1)*_xlpm.num_characters+1, _xlpm.num_characters), "")
    )
  ),
"")</f>
        <v/>
      </c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</row>
    <row r="27" spans="1:48" x14ac:dyDescent="0.3">
      <c r="C27" s="20">
        <v>20</v>
      </c>
      <c r="D27" s="20">
        <v>20</v>
      </c>
      <c r="J27" s="17" t="str">
        <f ca="1"/>
        <v/>
      </c>
      <c r="K27" s="15" t="str">
        <f ca="1"/>
        <v/>
      </c>
      <c r="L27" s="18" t="str">
        <f ca="1"/>
        <v/>
      </c>
      <c r="M27" s="39" t="str">
        <f t="shared" ca="1" si="0"/>
        <v/>
      </c>
      <c r="N27" s="19" t="str" cm="1">
        <f t="array" aca="1" ref="N27" ca="1">IFERROR(
  IF(OR($L27="",$M27=""),
    "",
    _xlfn.LET(
      _xlpm.num_characters, characters_per_cell,
      _xlpm.space_chars, 0,
      _xlpm.raw, K27,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((CEILING(_xlpm.x,$H$7)*1000)-45699)&gt;=((CEILING($L27,$H$7)*1000)-45699)
      )),
      _xlpm.n, _xlfn.SCAN(0, _xlpm.flag, _xlfn.LAMBDA(_xlpm.a,_xlpm.b, _xlpm.a + --_xlpm.b)),
      IF(_xlpm.flag, MID(_xlpm.txt,(_xlpm.n-1)*_xlpm.num_characters+1, _xlpm.num_characters), "")
    )
  ),
"")</f>
        <v/>
      </c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</row>
    <row r="28" spans="1:48" x14ac:dyDescent="0.3">
      <c r="C28" s="20">
        <v>21</v>
      </c>
      <c r="D28" s="20">
        <v>21</v>
      </c>
      <c r="J28" s="17" t="str">
        <f ca="1"/>
        <v/>
      </c>
      <c r="K28" s="15" t="str">
        <f ca="1"/>
        <v/>
      </c>
      <c r="L28" s="18" t="str">
        <f ca="1"/>
        <v/>
      </c>
      <c r="M28" s="39" t="str">
        <f t="shared" ca="1" si="0"/>
        <v/>
      </c>
      <c r="N28" s="19" t="str" cm="1">
        <f t="array" aca="1" ref="N28" ca="1">IFERROR(
  IF(OR($L28="",$M28=""),
    "",
    _xlfn.LET(
      _xlpm.num_characters, characters_per_cell,
      _xlpm.space_chars, 0,
      _xlpm.raw, K28,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((CEILING(_xlpm.x,$H$7)*1000)-45699)&gt;=((CEILING($L28,$H$7)*1000)-45699)
      )),
      _xlpm.n, _xlfn.SCAN(0, _xlpm.flag, _xlfn.LAMBDA(_xlpm.a,_xlpm.b, _xlpm.a + --_xlpm.b)),
      IF(_xlpm.flag, MID(_xlpm.txt,(_xlpm.n-1)*_xlpm.num_characters+1, _xlpm.num_characters), "")
    )
  ),
"")</f>
        <v/>
      </c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</row>
    <row r="29" spans="1:48" x14ac:dyDescent="0.3">
      <c r="C29" s="20">
        <v>22</v>
      </c>
      <c r="D29" s="20">
        <v>22</v>
      </c>
      <c r="J29" s="17" t="str">
        <f ca="1"/>
        <v/>
      </c>
      <c r="K29" s="15" t="str">
        <f ca="1"/>
        <v/>
      </c>
      <c r="L29" s="18" t="str">
        <f ca="1"/>
        <v/>
      </c>
      <c r="M29" s="39" t="str">
        <f t="shared" ca="1" si="0"/>
        <v/>
      </c>
      <c r="N29" s="19" t="str" cm="1">
        <f t="array" aca="1" ref="N29" ca="1">IFERROR(
  IF(OR($L29="",$M29=""),
    "",
    _xlfn.LET(
      _xlpm.num_characters, characters_per_cell,
      _xlpm.space_chars, 0,
      _xlpm.raw, K29,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((CEILING(_xlpm.x,$H$7)*1000)-45699)&gt;=((CEILING($L29,$H$7)*1000)-45699)
      )),
      _xlpm.n, _xlfn.SCAN(0, _xlpm.flag, _xlfn.LAMBDA(_xlpm.a,_xlpm.b, _xlpm.a + --_xlpm.b)),
      IF(_xlpm.flag, MID(_xlpm.txt,(_xlpm.n-1)*_xlpm.num_characters+1, _xlpm.num_characters), "")
    )
  ),
"")</f>
        <v/>
      </c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</row>
    <row r="30" spans="1:48" x14ac:dyDescent="0.3">
      <c r="C30" s="20">
        <v>23</v>
      </c>
      <c r="D30" s="20">
        <v>23</v>
      </c>
      <c r="J30" s="17" t="str">
        <f ca="1"/>
        <v/>
      </c>
      <c r="K30" s="15" t="str">
        <f ca="1"/>
        <v/>
      </c>
      <c r="L30" s="18" t="str">
        <f ca="1"/>
        <v/>
      </c>
      <c r="M30" s="39" t="str">
        <f t="shared" ca="1" si="0"/>
        <v/>
      </c>
      <c r="N30" s="19" t="str" cm="1">
        <f t="array" aca="1" ref="N30" ca="1">IFERROR(
  IF(OR($L30="",$M30=""),
    "",
    _xlfn.LET(
      _xlpm.num_characters, characters_per_cell,
      _xlpm.space_chars, 0,
      _xlpm.raw, K30,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((CEILING(_xlpm.x,$H$7)*1000)-45699)&gt;=((CEILING($L30,$H$7)*1000)-45699)
      )),
      _xlpm.n, _xlfn.SCAN(0, _xlpm.flag, _xlfn.LAMBDA(_xlpm.a,_xlpm.b, _xlpm.a + --_xlpm.b)),
      IF(_xlpm.flag, MID(_xlpm.txt,(_xlpm.n-1)*_xlpm.num_characters+1, _xlpm.num_characters), "")
    )
  ),
"")</f>
        <v/>
      </c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</row>
    <row r="31" spans="1:48" x14ac:dyDescent="0.3">
      <c r="C31" s="20">
        <v>24</v>
      </c>
      <c r="D31" s="20">
        <v>24</v>
      </c>
      <c r="J31" s="17" t="str">
        <f ca="1"/>
        <v/>
      </c>
      <c r="K31" s="15" t="str">
        <f ca="1"/>
        <v/>
      </c>
      <c r="L31" s="18" t="str">
        <f ca="1"/>
        <v/>
      </c>
      <c r="N31" s="19" t="str" cm="1">
        <f t="array" aca="1" ref="N31" ca="1">IFERROR(
  IF(OR($L31="",$M31=""),
    "",
    _xlfn.LET(
      _xlpm.num_characters, characters_per_cell,
      _xlpm.space_chars, 0,
      _xlpm.raw, K31,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((CEILING(_xlpm.x,$H$7)*1000)-45699)&gt;=((CEILING($L31,$H$7)*1000)-45699)
      )),
      _xlpm.n, _xlfn.SCAN(0, _xlpm.flag, _xlfn.LAMBDA(_xlpm.a,_xlpm.b, _xlpm.a + --_xlpm.b)),
      IF(_xlpm.flag, MID(_xlpm.txt,(_xlpm.n-1)*_xlpm.num_characters+1, _xlpm.num_characters), "")
    )
  ),
"")</f>
        <v/>
      </c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</row>
    <row r="32" spans="1:48" x14ac:dyDescent="0.3">
      <c r="C32" s="20">
        <v>25</v>
      </c>
      <c r="D32" s="20">
        <v>25</v>
      </c>
      <c r="J32" s="17" t="str">
        <f ca="1"/>
        <v/>
      </c>
      <c r="K32" s="15" t="str">
        <f ca="1"/>
        <v/>
      </c>
      <c r="L32" s="18" t="str">
        <f ca="1"/>
        <v/>
      </c>
      <c r="N32" s="19" t="str" cm="1">
        <f t="array" aca="1" ref="N32" ca="1">IFERROR(
  IF(OR($L32="",$M32=""),
    "",
    _xlfn.LET(
      _xlpm.num_characters, characters_per_cell,
      _xlpm.space_chars, 0,
      _xlpm.raw, K32,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((CEILING(_xlpm.x,$H$7)*1000)-45699)&gt;=((CEILING($L32,$H$7)*1000)-45699)
      )),
      _xlpm.n, _xlfn.SCAN(0, _xlpm.flag, _xlfn.LAMBDA(_xlpm.a,_xlpm.b, _xlpm.a + --_xlpm.b)),
      IF(_xlpm.flag, MID(_xlpm.txt,(_xlpm.n-1)*_xlpm.num_characters+1, _xlpm.num_characters), "")
    )
  ),
"")</f>
        <v/>
      </c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</row>
    <row r="33" spans="3:41" x14ac:dyDescent="0.3">
      <c r="C33" s="20">
        <v>26</v>
      </c>
      <c r="D33" s="20">
        <v>26</v>
      </c>
      <c r="J33" s="17" t="str">
        <f ca="1"/>
        <v/>
      </c>
      <c r="K33" s="15" t="str">
        <f ca="1"/>
        <v/>
      </c>
      <c r="L33" s="18" t="str">
        <f ca="1"/>
        <v/>
      </c>
      <c r="N33" s="19" t="str" cm="1">
        <f t="array" aca="1" ref="N33" ca="1">IFERROR(
  IF(OR($L33="",$M33=""),
    "",
    _xlfn.LET(
      _xlpm.num_characters, characters_per_cell,
      _xlpm.space_chars, 0,
      _xlpm.raw, K33,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((CEILING(_xlpm.x,$H$7)*1000)-45699)&gt;=((CEILING($L33,$H$7)*1000)-45699)
      )),
      _xlpm.n, _xlfn.SCAN(0, _xlpm.flag, _xlfn.LAMBDA(_xlpm.a,_xlpm.b, _xlpm.a + --_xlpm.b)),
      IF(_xlpm.flag, MID(_xlpm.txt,(_xlpm.n-1)*_xlpm.num_characters+1, _xlpm.num_characters), "")
    )
  ),
"")</f>
        <v/>
      </c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</row>
    <row r="34" spans="3:41" x14ac:dyDescent="0.3">
      <c r="C34" s="20">
        <v>27</v>
      </c>
      <c r="D34" s="20">
        <v>27</v>
      </c>
      <c r="J34" s="17" t="str">
        <f ca="1"/>
        <v/>
      </c>
      <c r="K34" s="15" t="str">
        <f ca="1"/>
        <v/>
      </c>
      <c r="L34" s="18" t="str">
        <f ca="1"/>
        <v/>
      </c>
      <c r="N34" s="19" t="str" cm="1">
        <f t="array" aca="1" ref="N34" ca="1">IFERROR(
  IF(OR($L34="",$M34=""),
    "",
    _xlfn.LET(
      _xlpm.num_characters, characters_per_cell,
      _xlpm.space_chars, 0,
      _xlpm.raw, K34,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((CEILING(_xlpm.x,$H$7)*1000)-45699)&gt;=((CEILING($L34,$H$7)*1000)-45699)
      )),
      _xlpm.n, _xlfn.SCAN(0, _xlpm.flag, _xlfn.LAMBDA(_xlpm.a,_xlpm.b, _xlpm.a + --_xlpm.b)),
      IF(_xlpm.flag, MID(_xlpm.txt,(_xlpm.n-1)*_xlpm.num_characters+1, _xlpm.num_characters), "")
    )
  ),
"")</f>
        <v/>
      </c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</row>
    <row r="35" spans="3:41" x14ac:dyDescent="0.3">
      <c r="C35" s="20">
        <v>28</v>
      </c>
      <c r="D35" s="20">
        <v>28</v>
      </c>
      <c r="J35" s="17" t="str">
        <f ca="1"/>
        <v/>
      </c>
      <c r="K35" s="15" t="str">
        <f ca="1"/>
        <v/>
      </c>
      <c r="L35" s="18" t="str">
        <f ca="1"/>
        <v/>
      </c>
      <c r="N35" s="19" t="str" cm="1">
        <f t="array" aca="1" ref="N35" ca="1">IFERROR(
  IF(OR($L35="",$M35=""),
    "",
    _xlfn.LET(
      _xlpm.num_characters, characters_per_cell,
      _xlpm.space_chars, 0,
      _xlpm.raw, K35,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((CEILING(_xlpm.x,$H$7)*1000)-45699)&gt;=((CEILING($L35,$H$7)*1000)-45699)
      )),
      _xlpm.n, _xlfn.SCAN(0, _xlpm.flag, _xlfn.LAMBDA(_xlpm.a,_xlpm.b, _xlpm.a + --_xlpm.b)),
      IF(_xlpm.flag, MID(_xlpm.txt,(_xlpm.n-1)*_xlpm.num_characters+1, _xlpm.num_characters), "")
    )
  ),
"")</f>
        <v/>
      </c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</row>
    <row r="36" spans="3:41" x14ac:dyDescent="0.3">
      <c r="C36" s="20">
        <v>29</v>
      </c>
      <c r="D36" s="20">
        <v>29</v>
      </c>
      <c r="J36" s="17" t="str">
        <f ca="1"/>
        <v/>
      </c>
      <c r="K36" s="15" t="str">
        <f ca="1"/>
        <v/>
      </c>
      <c r="L36" s="18" t="str">
        <f ca="1"/>
        <v/>
      </c>
      <c r="N36" s="19" t="str" cm="1">
        <f t="array" aca="1" ref="N36" ca="1">IFERROR(
  IF(OR($L36="",$M36=""),
    "",
    _xlfn.LET(
      _xlpm.num_characters, characters_per_cell,
      _xlpm.space_chars, 0,
      _xlpm.raw, K36,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((CEILING(_xlpm.x,$H$7)*1000)-45699)&gt;=((CEILING($L36,$H$7)*1000)-45699)
      )),
      _xlpm.n, _xlfn.SCAN(0, _xlpm.flag, _xlfn.LAMBDA(_xlpm.a,_xlpm.b, _xlpm.a + --_xlpm.b)),
      IF(_xlpm.flag, MID(_xlpm.txt,(_xlpm.n-1)*_xlpm.num_characters+1, _xlpm.num_characters), "")
    )
  ),
"")</f>
        <v/>
      </c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</row>
    <row r="37" spans="3:41" x14ac:dyDescent="0.3">
      <c r="C37" s="20">
        <v>30</v>
      </c>
      <c r="D37" s="20">
        <v>30</v>
      </c>
      <c r="J37" s="17" t="str">
        <f ca="1"/>
        <v/>
      </c>
      <c r="K37" s="15" t="str">
        <f ca="1"/>
        <v/>
      </c>
      <c r="L37" s="18" t="str">
        <f ca="1"/>
        <v/>
      </c>
      <c r="N37" s="19" t="str" cm="1">
        <f t="array" aca="1" ref="N37" ca="1">IFERROR(
  IF(OR($L37="",$M37=""),
    "",
    _xlfn.LET(
      _xlpm.num_characters, characters_per_cell,
      _xlpm.space_chars, 0,
      _xlpm.raw, K37,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((CEILING(_xlpm.x,$H$7)*1000)-45699)&gt;=((CEILING($L37,$H$7)*1000)-45699)
      )),
      _xlpm.n, _xlfn.SCAN(0, _xlpm.flag, _xlfn.LAMBDA(_xlpm.a,_xlpm.b, _xlpm.a + --_xlpm.b)),
      IF(_xlpm.flag, MID(_xlpm.txt,(_xlpm.n-1)*_xlpm.num_characters+1, _xlpm.num_characters), "")
    )
  ),
"")</f>
        <v/>
      </c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</row>
    <row r="38" spans="3:41" x14ac:dyDescent="0.3">
      <c r="C38" s="20">
        <v>31</v>
      </c>
      <c r="J38" s="17" t="str">
        <f ca="1"/>
        <v/>
      </c>
      <c r="K38" s="15" t="str">
        <f ca="1"/>
        <v/>
      </c>
      <c r="L38" s="18" t="str">
        <f ca="1"/>
        <v/>
      </c>
      <c r="N38" s="19" t="str" cm="1">
        <f t="array" aca="1" ref="N38" ca="1">IFERROR(
  IF(OR($L38="",$M38=""),
    "",
    _xlfn.LET(
      _xlpm.num_characters, characters_per_cell,
      _xlpm.space_chars, 0,
      _xlpm.raw, K38,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((CEILING(_xlpm.x,$H$7)*1000)-45699)&gt;=((CEILING($L38,$H$7)*1000)-45699)
      )),
      _xlpm.n, _xlfn.SCAN(0, _xlpm.flag, _xlfn.LAMBDA(_xlpm.a,_xlpm.b, _xlpm.a + --_xlpm.b)),
      IF(_xlpm.flag, MID(_xlpm.txt,(_xlpm.n-1)*_xlpm.num_characters+1, _xlpm.num_characters), "")
    )
  ),
"")</f>
        <v/>
      </c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</row>
    <row r="39" spans="3:41" x14ac:dyDescent="0.3">
      <c r="C39" s="20">
        <v>32</v>
      </c>
      <c r="J39" s="17" t="str">
        <f ca="1"/>
        <v/>
      </c>
      <c r="K39" s="15" t="str">
        <f ca="1"/>
        <v/>
      </c>
      <c r="L39" s="18" t="str">
        <f ca="1"/>
        <v/>
      </c>
      <c r="N39" s="19" t="str" cm="1">
        <f t="array" aca="1" ref="N39" ca="1">IFERROR(
  IF(OR($L39="",$M39=""),
    "",
    _xlfn.LET(
      _xlpm.num_characters, characters_per_cell,
      _xlpm.space_chars, 0,
      _xlpm.raw, K39,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((CEILING(_xlpm.x,$H$7)*1000)-45699)&gt;=((CEILING($L39,$H$7)*1000)-45699)
      )),
      _xlpm.n, _xlfn.SCAN(0, _xlpm.flag, _xlfn.LAMBDA(_xlpm.a,_xlpm.b, _xlpm.a + --_xlpm.b)),
      IF(_xlpm.flag, MID(_xlpm.txt,(_xlpm.n-1)*_xlpm.num_characters+1, _xlpm.num_characters), "")
    )
  ),
"")</f>
        <v/>
      </c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</row>
    <row r="40" spans="3:41" x14ac:dyDescent="0.3">
      <c r="C40" s="20">
        <v>33</v>
      </c>
      <c r="J40" s="17" t="str">
        <f ca="1"/>
        <v/>
      </c>
      <c r="K40" s="15" t="str">
        <f ca="1"/>
        <v/>
      </c>
      <c r="L40" s="18" t="str">
        <f ca="1"/>
        <v/>
      </c>
      <c r="N40" s="19" t="str" cm="1">
        <f t="array" aca="1" ref="N40" ca="1">IFERROR(
  IF(OR($L40="",$M40=""),
    "",
    _xlfn.LET(
      _xlpm.num_characters, characters_per_cell,
      _xlpm.space_chars, 0,
      _xlpm.raw, K40,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((CEILING(_xlpm.x,$H$7)*1000)-45699)&gt;=((CEILING($L40,$H$7)*1000)-45699)
      )),
      _xlpm.n, _xlfn.SCAN(0, _xlpm.flag, _xlfn.LAMBDA(_xlpm.a,_xlpm.b, _xlpm.a + --_xlpm.b)),
      IF(_xlpm.flag, MID(_xlpm.txt,(_xlpm.n-1)*_xlpm.num_characters+1, _xlpm.num_characters), "")
    )
  ),
"")</f>
        <v/>
      </c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</row>
    <row r="41" spans="3:41" x14ac:dyDescent="0.3">
      <c r="C41" s="20">
        <v>34</v>
      </c>
      <c r="J41" s="17" t="str">
        <f ca="1"/>
        <v/>
      </c>
      <c r="K41" s="15" t="str">
        <f ca="1"/>
        <v/>
      </c>
      <c r="L41" s="18" t="str">
        <f ca="1"/>
        <v/>
      </c>
      <c r="N41" s="19" t="str" cm="1">
        <f t="array" aca="1" ref="N41" ca="1">IFERROR(
  IF(OR($L41="",$M41=""),
    "",
    _xlfn.LET(
      _xlpm.num_characters, characters_per_cell,
      _xlpm.space_chars, 0,
      _xlpm.raw, K41,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((CEILING(_xlpm.x,$H$7)*1000)-45699)&gt;=((CEILING($L41,$H$7)*1000)-45699)
      )),
      _xlpm.n, _xlfn.SCAN(0, _xlpm.flag, _xlfn.LAMBDA(_xlpm.a,_xlpm.b, _xlpm.a + --_xlpm.b)),
      IF(_xlpm.flag, MID(_xlpm.txt,(_xlpm.n-1)*_xlpm.num_characters+1, _xlpm.num_characters), "")
    )
  ),
"")</f>
        <v/>
      </c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</row>
    <row r="42" spans="3:41" x14ac:dyDescent="0.3">
      <c r="C42" s="20">
        <v>35</v>
      </c>
      <c r="J42" s="17" t="str">
        <f ca="1"/>
        <v/>
      </c>
      <c r="K42" s="15" t="str">
        <f ca="1"/>
        <v/>
      </c>
      <c r="L42" s="18" t="str">
        <f ca="1"/>
        <v/>
      </c>
      <c r="N42" s="19" t="str" cm="1">
        <f t="array" aca="1" ref="N42" ca="1">IFERROR(
  IF(OR($L42="",$M42=""),
    "",
    _xlfn.LET(
      _xlpm.num_characters, characters_per_cell,
      _xlpm.space_chars, 0,
      _xlpm.raw, K42,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((CEILING(_xlpm.x,$H$7)*1000)-45699)&gt;=((CEILING($L42,$H$7)*1000)-45699)
      )),
      _xlpm.n, _xlfn.SCAN(0, _xlpm.flag, _xlfn.LAMBDA(_xlpm.a,_xlpm.b, _xlpm.a + --_xlpm.b)),
      IF(_xlpm.flag, MID(_xlpm.txt,(_xlpm.n-1)*_xlpm.num_characters+1, _xlpm.num_characters), "")
    )
  ),
"")</f>
        <v/>
      </c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</row>
    <row r="43" spans="3:41" x14ac:dyDescent="0.3">
      <c r="C43" s="20">
        <v>36</v>
      </c>
      <c r="J43" s="17" t="str">
        <f ca="1"/>
        <v/>
      </c>
      <c r="K43" s="15" t="str">
        <f ca="1"/>
        <v/>
      </c>
      <c r="L43" s="18" t="str">
        <f ca="1"/>
        <v/>
      </c>
      <c r="N43" s="19" t="str" cm="1">
        <f t="array" aca="1" ref="N43" ca="1">IFERROR(
  IF(OR($L43="",$M43=""),
    "",
    _xlfn.LET(
      _xlpm.num_characters, characters_per_cell,
      _xlpm.space_chars, 0,
      _xlpm.raw, K43,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((CEILING(_xlpm.x,$H$7)*1000)-45699)&gt;=((CEILING($L43,$H$7)*1000)-45699)
      )),
      _xlpm.n, _xlfn.SCAN(0, _xlpm.flag, _xlfn.LAMBDA(_xlpm.a,_xlpm.b, _xlpm.a + --_xlpm.b)),
      IF(_xlpm.flag, MID(_xlpm.txt,(_xlpm.n-1)*_xlpm.num_characters+1, _xlpm.num_characters), "")
    )
  ),
"")</f>
        <v/>
      </c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</row>
    <row r="44" spans="3:41" x14ac:dyDescent="0.3">
      <c r="C44" s="20">
        <v>37</v>
      </c>
      <c r="J44" s="17" t="str">
        <f ca="1"/>
        <v/>
      </c>
      <c r="K44" s="15" t="str">
        <f ca="1"/>
        <v/>
      </c>
      <c r="L44" s="18" t="str">
        <f ca="1"/>
        <v/>
      </c>
      <c r="N44" s="19" t="str" cm="1">
        <f t="array" aca="1" ref="N44" ca="1">IFERROR(
  IF(OR($L44="",$M44=""),
    "",
    _xlfn.LET(
      _xlpm.num_characters, characters_per_cell,
      _xlpm.space_chars, 0,
      _xlpm.raw, K44,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((CEILING(_xlpm.x,$H$7)*1000)-45699)&gt;=((CEILING($L44,$H$7)*1000)-45699)
      )),
      _xlpm.n, _xlfn.SCAN(0, _xlpm.flag, _xlfn.LAMBDA(_xlpm.a,_xlpm.b, _xlpm.a + --_xlpm.b)),
      IF(_xlpm.flag, MID(_xlpm.txt,(_xlpm.n-1)*_xlpm.num_characters+1, _xlpm.num_characters), "")
    )
  ),
"")</f>
        <v/>
      </c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</row>
    <row r="45" spans="3:41" x14ac:dyDescent="0.3">
      <c r="C45" s="20">
        <v>38</v>
      </c>
      <c r="J45" s="17" t="str">
        <f ca="1"/>
        <v/>
      </c>
      <c r="K45" s="15" t="str">
        <f ca="1"/>
        <v/>
      </c>
      <c r="L45" s="18" t="str">
        <f ca="1"/>
        <v/>
      </c>
      <c r="N45" s="19" t="str" cm="1">
        <f t="array" aca="1" ref="N45" ca="1">IFERROR(
  IF(OR($L45="",$M45=""),
    "",
    _xlfn.LET(
      _xlpm.num_characters, characters_per_cell,
      _xlpm.space_chars, 0,
      _xlpm.raw, K45,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((CEILING(_xlpm.x,$H$7)*1000)-45699)&gt;=((CEILING($L45,$H$7)*1000)-45699)
      )),
      _xlpm.n, _xlfn.SCAN(0, _xlpm.flag, _xlfn.LAMBDA(_xlpm.a,_xlpm.b, _xlpm.a + --_xlpm.b)),
      IF(_xlpm.flag, MID(_xlpm.txt,(_xlpm.n-1)*_xlpm.num_characters+1, _xlpm.num_characters), "")
    )
  ),
"")</f>
        <v/>
      </c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</row>
    <row r="46" spans="3:41" x14ac:dyDescent="0.3">
      <c r="C46" s="20">
        <v>39</v>
      </c>
      <c r="J46" s="17" t="str">
        <f ca="1"/>
        <v/>
      </c>
      <c r="K46" s="15" t="str">
        <f ca="1"/>
        <v/>
      </c>
      <c r="L46" s="18" t="str">
        <f ca="1"/>
        <v/>
      </c>
      <c r="N46" s="19" t="str" cm="1">
        <f t="array" aca="1" ref="N46" ca="1">IFERROR(
  IF(OR($L46="",$M46=""),
    "",
    _xlfn.LET(
      _xlpm.num_characters, characters_per_cell,
      _xlpm.space_chars, 0,
      _xlpm.raw, K46,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((CEILING(_xlpm.x,$H$7)*1000)-45699)&gt;=((CEILING($L46,$H$7)*1000)-45699)
      )),
      _xlpm.n, _xlfn.SCAN(0, _xlpm.flag, _xlfn.LAMBDA(_xlpm.a,_xlpm.b, _xlpm.a + --_xlpm.b)),
      IF(_xlpm.flag, MID(_xlpm.txt,(_xlpm.n-1)*_xlpm.num_characters+1, _xlpm.num_characters), "")
    )
  ),
"")</f>
        <v/>
      </c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</row>
    <row r="47" spans="3:41" x14ac:dyDescent="0.3">
      <c r="C47" s="20">
        <v>40</v>
      </c>
      <c r="J47" s="17" t="str">
        <f ca="1"/>
        <v/>
      </c>
      <c r="K47" s="15" t="str">
        <f ca="1"/>
        <v/>
      </c>
      <c r="L47" s="18" t="str">
        <f ca="1"/>
        <v/>
      </c>
      <c r="N47" s="19" t="str" cm="1">
        <f t="array" aca="1" ref="N47" ca="1">IFERROR(
  IF(OR($L47="",$M47=""),
    "",
    _xlfn.LET(
      _xlpm.num_characters, characters_per_cell,
      _xlpm.space_chars, 0,
      _xlpm.raw, K47,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((CEILING(_xlpm.x,$H$7)*1000)-45699)&gt;=((CEILING($L47,$H$7)*1000)-45699)
      )),
      _xlpm.n, _xlfn.SCAN(0, _xlpm.flag, _xlfn.LAMBDA(_xlpm.a,_xlpm.b, _xlpm.a + --_xlpm.b)),
      IF(_xlpm.flag, MID(_xlpm.txt,(_xlpm.n-1)*_xlpm.num_characters+1, _xlpm.num_characters), "")
    )
  ),
"")</f>
        <v/>
      </c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</row>
    <row r="48" spans="3:41" x14ac:dyDescent="0.3">
      <c r="C48" s="20">
        <v>41</v>
      </c>
      <c r="J48" s="17" t="str">
        <f ca="1"/>
        <v/>
      </c>
      <c r="K48" s="15" t="str">
        <f ca="1"/>
        <v/>
      </c>
      <c r="L48" s="18" t="str">
        <f ca="1"/>
        <v/>
      </c>
      <c r="N48" s="19" t="str" cm="1">
        <f t="array" aca="1" ref="N48" ca="1">IFERROR(
  IF(OR($L48="",$M48=""),
    "",
    _xlfn.LET(
      _xlpm.num_characters, characters_per_cell,
      _xlpm.space_chars, 0,
      _xlpm.raw, K48,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((CEILING(_xlpm.x,$H$7)*1000)-45699)&gt;=((CEILING($L48,$H$7)*1000)-45699)
      )),
      _xlpm.n, _xlfn.SCAN(0, _xlpm.flag, _xlfn.LAMBDA(_xlpm.a,_xlpm.b, _xlpm.a + --_xlpm.b)),
      IF(_xlpm.flag, MID(_xlpm.txt,(_xlpm.n-1)*_xlpm.num_characters+1, _xlpm.num_characters), "")
    )
  ),
"")</f>
        <v/>
      </c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</row>
    <row r="49" spans="3:41" x14ac:dyDescent="0.3">
      <c r="C49" s="20">
        <v>42</v>
      </c>
      <c r="J49" s="17" t="str">
        <f ca="1"/>
        <v/>
      </c>
      <c r="K49" s="15" t="str">
        <f ca="1"/>
        <v/>
      </c>
      <c r="L49" s="18" t="str">
        <f ca="1"/>
        <v/>
      </c>
      <c r="N49" s="19" t="str" cm="1">
        <f t="array" aca="1" ref="N49" ca="1">IFERROR(
  IF(OR($L49="",$M49=""),
    "",
    _xlfn.LET(
      _xlpm.num_characters, characters_per_cell,
      _xlpm.space_chars, 0,
      _xlpm.raw, K49,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((CEILING(_xlpm.x,$H$7)*1000)-45699)&gt;=((CEILING($L49,$H$7)*1000)-45699)
      )),
      _xlpm.n, _xlfn.SCAN(0, _xlpm.flag, _xlfn.LAMBDA(_xlpm.a,_xlpm.b, _xlpm.a + --_xlpm.b)),
      IF(_xlpm.flag, MID(_xlpm.txt,(_xlpm.n-1)*_xlpm.num_characters+1, _xlpm.num_characters), "")
    )
  ),
"")</f>
        <v/>
      </c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</row>
    <row r="50" spans="3:41" x14ac:dyDescent="0.3">
      <c r="C50" s="20">
        <v>43</v>
      </c>
      <c r="J50" s="17" t="str">
        <f ca="1"/>
        <v/>
      </c>
      <c r="K50" s="15" t="str">
        <f ca="1"/>
        <v/>
      </c>
      <c r="L50" s="18" t="str">
        <f ca="1"/>
        <v/>
      </c>
      <c r="N50" s="19" t="str" cm="1">
        <f t="array" aca="1" ref="N50" ca="1">IFERROR(
  IF(OR($L50="",$M50=""),
    "",
    _xlfn.LET(
      _xlpm.num_characters, characters_per_cell,
      _xlpm.space_chars, 0,
      _xlpm.raw, K50,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((CEILING(_xlpm.x,$H$7)*1000)-45699)&gt;=((CEILING($L50,$H$7)*1000)-45699)
      )),
      _xlpm.n, _xlfn.SCAN(0, _xlpm.flag, _xlfn.LAMBDA(_xlpm.a,_xlpm.b, _xlpm.a + --_xlpm.b)),
      IF(_xlpm.flag, MID(_xlpm.txt,(_xlpm.n-1)*_xlpm.num_characters+1, _xlpm.num_characters), "")
    )
  ),
"")</f>
        <v/>
      </c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</row>
    <row r="51" spans="3:41" x14ac:dyDescent="0.3">
      <c r="C51" s="20">
        <v>44</v>
      </c>
      <c r="J51" s="17" t="str">
        <f ca="1"/>
        <v/>
      </c>
      <c r="K51" s="15" t="str">
        <f ca="1"/>
        <v/>
      </c>
      <c r="L51" s="18" t="str">
        <f ca="1"/>
        <v/>
      </c>
      <c r="N51" s="19" t="str" cm="1">
        <f t="array" aca="1" ref="N51" ca="1">IFERROR(
  IF(OR($L51="",$M51=""),
    "",
    _xlfn.LET(
      _xlpm.num_characters, characters_per_cell,
      _xlpm.space_chars, 0,
      _xlpm.raw, K51,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((CEILING(_xlpm.x,$H$7)*1000)-45699)&gt;=((CEILING($L51,$H$7)*1000)-45699)
      )),
      _xlpm.n, _xlfn.SCAN(0, _xlpm.flag, _xlfn.LAMBDA(_xlpm.a,_xlpm.b, _xlpm.a + --_xlpm.b)),
      IF(_xlpm.flag, MID(_xlpm.txt,(_xlpm.n-1)*_xlpm.num_characters+1, _xlpm.num_characters), "")
    )
  ),
"")</f>
        <v/>
      </c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</row>
    <row r="52" spans="3:41" x14ac:dyDescent="0.3">
      <c r="C52" s="20">
        <v>45</v>
      </c>
      <c r="J52" s="17" t="str">
        <f ca="1"/>
        <v/>
      </c>
      <c r="K52" s="15" t="str">
        <f ca="1"/>
        <v/>
      </c>
      <c r="L52" s="18" t="str">
        <f ca="1"/>
        <v/>
      </c>
      <c r="N52" s="19" t="str" cm="1">
        <f t="array" aca="1" ref="N52" ca="1">IFERROR(
  IF(OR($L52="",$M52=""),
    "",
    _xlfn.LET(
      _xlpm.num_characters, characters_per_cell,
      _xlpm.space_chars, 0,
      _xlpm.raw, K52,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((CEILING(_xlpm.x,$H$7)*1000)-45699)&gt;=((CEILING($L52,$H$7)*1000)-45699)
      )),
      _xlpm.n, _xlfn.SCAN(0, _xlpm.flag, _xlfn.LAMBDA(_xlpm.a,_xlpm.b, _xlpm.a + --_xlpm.b)),
      IF(_xlpm.flag, MID(_xlpm.txt,(_xlpm.n-1)*_xlpm.num_characters+1, _xlpm.num_characters), "")
    )
  ),
"")</f>
        <v/>
      </c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</row>
    <row r="53" spans="3:41" x14ac:dyDescent="0.3">
      <c r="C53" s="20">
        <v>46</v>
      </c>
      <c r="J53" s="17" t="str">
        <f ca="1"/>
        <v/>
      </c>
      <c r="K53" s="15" t="str">
        <f ca="1"/>
        <v/>
      </c>
      <c r="L53" s="18" t="str">
        <f ca="1"/>
        <v/>
      </c>
      <c r="N53" s="19" t="str" cm="1">
        <f t="array" aca="1" ref="N53" ca="1">IFERROR(
  IF(OR($L53="",$M53=""),
    "",
    _xlfn.LET(
      _xlpm.num_characters, characters_per_cell,
      _xlpm.space_chars, 0,
      _xlpm.raw, K53,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((CEILING(_xlpm.x,$H$7)*1000)-45699)&gt;=((CEILING($L53,$H$7)*1000)-45699)
      )),
      _xlpm.n, _xlfn.SCAN(0, _xlpm.flag, _xlfn.LAMBDA(_xlpm.a,_xlpm.b, _xlpm.a + --_xlpm.b)),
      IF(_xlpm.flag, MID(_xlpm.txt,(_xlpm.n-1)*_xlpm.num_characters+1, _xlpm.num_characters), "")
    )
  ),
"")</f>
        <v/>
      </c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</row>
    <row r="54" spans="3:41" x14ac:dyDescent="0.3">
      <c r="C54" s="20">
        <v>47</v>
      </c>
      <c r="J54" s="17" t="str">
        <f ca="1"/>
        <v/>
      </c>
      <c r="K54" s="15" t="str">
        <f ca="1"/>
        <v/>
      </c>
      <c r="L54" s="18" t="str">
        <f ca="1"/>
        <v/>
      </c>
      <c r="N54" s="19" t="str" cm="1">
        <f t="array" aca="1" ref="N54" ca="1">IFERROR(
  IF(OR($L54="",$M54=""),
    "",
    _xlfn.LET(
      _xlpm.num_characters, characters_per_cell,
      _xlpm.space_chars, 0,
      _xlpm.raw, K54,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((CEILING(_xlpm.x,$H$7)*1000)-45699)&gt;=((CEILING($L54,$H$7)*1000)-45699)
      )),
      _xlpm.n, _xlfn.SCAN(0, _xlpm.flag, _xlfn.LAMBDA(_xlpm.a,_xlpm.b, _xlpm.a + --_xlpm.b)),
      IF(_xlpm.flag, MID(_xlpm.txt,(_xlpm.n-1)*_xlpm.num_characters+1, _xlpm.num_characters), "")
    )
  ),
"")</f>
        <v/>
      </c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</row>
    <row r="55" spans="3:41" x14ac:dyDescent="0.3">
      <c r="C55" s="20">
        <v>48</v>
      </c>
      <c r="J55" s="17" t="str">
        <f ca="1"/>
        <v/>
      </c>
      <c r="K55" s="15" t="str">
        <f ca="1"/>
        <v/>
      </c>
      <c r="L55" s="18" t="str">
        <f ca="1"/>
        <v/>
      </c>
      <c r="N55" s="19" t="str" cm="1">
        <f t="array" aca="1" ref="N55" ca="1">IFERROR(
  IF(OR($L55="",$M55=""),
    "",
    _xlfn.LET(
      _xlpm.num_characters, characters_per_cell,
      _xlpm.space_chars, 0,
      _xlpm.raw, K55,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((CEILING(_xlpm.x,$H$7)*1000)-45699)&gt;=((CEILING($L55,$H$7)*1000)-45699)
      )),
      _xlpm.n, _xlfn.SCAN(0, _xlpm.flag, _xlfn.LAMBDA(_xlpm.a,_xlpm.b, _xlpm.a + --_xlpm.b)),
      IF(_xlpm.flag, MID(_xlpm.txt,(_xlpm.n-1)*_xlpm.num_characters+1, _xlpm.num_characters), "")
    )
  ),
"")</f>
        <v/>
      </c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</row>
    <row r="56" spans="3:41" x14ac:dyDescent="0.3">
      <c r="C56" s="20">
        <v>49</v>
      </c>
      <c r="J56" s="17" t="str">
        <f ca="1"/>
        <v/>
      </c>
      <c r="K56" s="15" t="str">
        <f ca="1"/>
        <v/>
      </c>
      <c r="L56" s="18" t="str">
        <f ca="1"/>
        <v/>
      </c>
      <c r="N56" s="19" t="str" cm="1">
        <f t="array" aca="1" ref="N56" ca="1">IFERROR(
  IF(OR($L56="",$M56=""),
    "",
    _xlfn.LET(
      _xlpm.num_characters, characters_per_cell,
      _xlpm.space_chars, 0,
      _xlpm.raw, K56,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((CEILING(_xlpm.x,$H$7)*1000)-45699)&gt;=((CEILING($L56,$H$7)*1000)-45699)
      )),
      _xlpm.n, _xlfn.SCAN(0, _xlpm.flag, _xlfn.LAMBDA(_xlpm.a,_xlpm.b, _xlpm.a + --_xlpm.b)),
      IF(_xlpm.flag, MID(_xlpm.txt,(_xlpm.n-1)*_xlpm.num_characters+1, _xlpm.num_characters), "")
    )
  ),
"")</f>
        <v/>
      </c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</row>
    <row r="57" spans="3:41" x14ac:dyDescent="0.3">
      <c r="C57" s="20">
        <v>50</v>
      </c>
      <c r="J57" s="17" t="str">
        <f ca="1"/>
        <v/>
      </c>
      <c r="K57" s="15" t="str">
        <f ca="1"/>
        <v/>
      </c>
      <c r="L57" s="18" t="str">
        <f ca="1"/>
        <v/>
      </c>
      <c r="N57" s="19" t="str" cm="1">
        <f t="array" aca="1" ref="N57" ca="1">IFERROR(
  IF(OR($L57="",$M57=""),
    "",
    _xlfn.LET(
      _xlpm.num_characters, characters_per_cell,
      _xlpm.space_chars, 0,
      _xlpm.raw, K57,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((CEILING(_xlpm.x,$H$7)*1000)-45699)&gt;=((CEILING($L57,$H$7)*1000)-45699)
      )),
      _xlpm.n, _xlfn.SCAN(0, _xlpm.flag, _xlfn.LAMBDA(_xlpm.a,_xlpm.b, _xlpm.a + --_xlpm.b)),
      IF(_xlpm.flag, MID(_xlpm.txt,(_xlpm.n-1)*_xlpm.num_characters+1, _xlpm.num_characters), "")
    )
  ),
"")</f>
        <v/>
      </c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</row>
    <row r="58" spans="3:41" x14ac:dyDescent="0.3">
      <c r="C58" s="20">
        <v>51</v>
      </c>
      <c r="J58" s="17" t="str">
        <f ca="1"/>
        <v/>
      </c>
      <c r="K58" s="15" t="str">
        <f ca="1"/>
        <v/>
      </c>
      <c r="L58" s="18" t="str">
        <f ca="1"/>
        <v/>
      </c>
      <c r="N58" s="19" t="str" cm="1">
        <f t="array" aca="1" ref="N58" ca="1">IFERROR(
  IF(OR($L58="",$M58=""),
    "",
    _xlfn.LET(
      _xlpm.num_characters, characters_per_cell,
      _xlpm.space_chars, 0,
      _xlpm.raw, K58,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((CEILING(_xlpm.x,$H$7)*1000)-45699)&gt;=((CEILING($L58,$H$7)*1000)-45699)
      )),
      _xlpm.n, _xlfn.SCAN(0, _xlpm.flag, _xlfn.LAMBDA(_xlpm.a,_xlpm.b, _xlpm.a + --_xlpm.b)),
      IF(_xlpm.flag, MID(_xlpm.txt,(_xlpm.n-1)*_xlpm.num_characters+1, _xlpm.num_characters), "")
    )
  ),
"")</f>
        <v/>
      </c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</row>
    <row r="59" spans="3:41" x14ac:dyDescent="0.3">
      <c r="C59" s="20">
        <v>52</v>
      </c>
      <c r="J59" s="17" t="str">
        <f ca="1"/>
        <v/>
      </c>
      <c r="K59" s="15" t="str">
        <f ca="1"/>
        <v/>
      </c>
      <c r="L59" s="18" t="str">
        <f ca="1"/>
        <v/>
      </c>
      <c r="N59" s="19" t="str" cm="1">
        <f t="array" aca="1" ref="N59" ca="1">IFERROR(
  IF(OR($L59="",$M59=""),
    "",
    _xlfn.LET(
      _xlpm.num_characters, characters_per_cell,
      _xlpm.space_chars, 0,
      _xlpm.raw, K59,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((CEILING(_xlpm.x,$H$7)*1000)-45699)&gt;=((CEILING($L59,$H$7)*1000)-45699)
      )),
      _xlpm.n, _xlfn.SCAN(0, _xlpm.flag, _xlfn.LAMBDA(_xlpm.a,_xlpm.b, _xlpm.a + --_xlpm.b)),
      IF(_xlpm.flag, MID(_xlpm.txt,(_xlpm.n-1)*_xlpm.num_characters+1, _xlpm.num_characters), "")
    )
  ),
"")</f>
        <v/>
      </c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</row>
    <row r="60" spans="3:41" x14ac:dyDescent="0.3">
      <c r="C60" s="20">
        <v>53</v>
      </c>
      <c r="J60" s="17" t="str">
        <f ca="1"/>
        <v/>
      </c>
      <c r="K60" s="15" t="str">
        <f ca="1"/>
        <v/>
      </c>
      <c r="L60" s="18" t="str">
        <f ca="1"/>
        <v/>
      </c>
      <c r="N60" s="19" t="str" cm="1">
        <f t="array" aca="1" ref="N60" ca="1">IFERROR(
  IF(OR($L60="",$M60=""),
    "",
    _xlfn.LET(
      _xlpm.num_characters, characters_per_cell,
      _xlpm.space_chars, 0,
      _xlpm.raw, K60,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((CEILING(_xlpm.x,$H$7)*1000)-45699)&gt;=((CEILING($L60,$H$7)*1000)-45699)
      )),
      _xlpm.n, _xlfn.SCAN(0, _xlpm.flag, _xlfn.LAMBDA(_xlpm.a,_xlpm.b, _xlpm.a + --_xlpm.b)),
      IF(_xlpm.flag, MID(_xlpm.txt,(_xlpm.n-1)*_xlpm.num_characters+1, _xlpm.num_characters), "")
    )
  ),
"")</f>
        <v/>
      </c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</row>
    <row r="61" spans="3:41" x14ac:dyDescent="0.3">
      <c r="C61" s="20">
        <v>54</v>
      </c>
      <c r="J61" s="17" t="str">
        <f ca="1"/>
        <v/>
      </c>
      <c r="K61" s="15" t="str">
        <f ca="1"/>
        <v/>
      </c>
      <c r="L61" s="18" t="str">
        <f ca="1"/>
        <v/>
      </c>
      <c r="N61" s="19" t="str" cm="1">
        <f t="array" aca="1" ref="N61" ca="1">IFERROR(
  IF(OR($L61="",$M61=""),
    "",
    _xlfn.LET(
      _xlpm.num_characters, characters_per_cell,
      _xlpm.space_chars, 0,
      _xlpm.raw, K61,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((CEILING(_xlpm.x,$H$7)*1000)-45699)&gt;=((CEILING($L61,$H$7)*1000)-45699)
      )),
      _xlpm.n, _xlfn.SCAN(0, _xlpm.flag, _xlfn.LAMBDA(_xlpm.a,_xlpm.b, _xlpm.a + --_xlpm.b)),
      IF(_xlpm.flag, MID(_xlpm.txt,(_xlpm.n-1)*_xlpm.num_characters+1, _xlpm.num_characters), "")
    )
  ),
"")</f>
        <v/>
      </c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</row>
    <row r="62" spans="3:41" x14ac:dyDescent="0.3">
      <c r="C62" s="20">
        <v>55</v>
      </c>
      <c r="J62" s="17" t="str">
        <f ca="1"/>
        <v/>
      </c>
      <c r="K62" s="15" t="str">
        <f ca="1"/>
        <v/>
      </c>
      <c r="L62" s="18" t="str">
        <f ca="1"/>
        <v/>
      </c>
      <c r="N62" s="19" t="str" cm="1">
        <f t="array" aca="1" ref="N62" ca="1">IFERROR(
  IF(OR($L62="",$M62=""),
    "",
    _xlfn.LET(
      _xlpm.num_characters, characters_per_cell,
      _xlpm.space_chars, 0,
      _xlpm.raw, K62,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((CEILING(_xlpm.x,$H$7)*1000)-45699)&gt;=((CEILING($L62,$H$7)*1000)-45699)
      )),
      _xlpm.n, _xlfn.SCAN(0, _xlpm.flag, _xlfn.LAMBDA(_xlpm.a,_xlpm.b, _xlpm.a + --_xlpm.b)),
      IF(_xlpm.flag, MID(_xlpm.txt,(_xlpm.n-1)*_xlpm.num_characters+1, _xlpm.num_characters), "")
    )
  ),
"")</f>
        <v/>
      </c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</row>
    <row r="63" spans="3:41" x14ac:dyDescent="0.3">
      <c r="C63" s="20">
        <v>56</v>
      </c>
      <c r="J63" s="17" t="str">
        <f ca="1"/>
        <v/>
      </c>
      <c r="K63" s="15" t="str">
        <f ca="1"/>
        <v/>
      </c>
      <c r="L63" s="18" t="str">
        <f ca="1"/>
        <v/>
      </c>
      <c r="N63" s="19" t="str" cm="1">
        <f t="array" aca="1" ref="N63" ca="1">IFERROR(
  IF(OR($L63="",$M63=""),
    "",
    _xlfn.LET(
      _xlpm.num_characters, characters_per_cell,
      _xlpm.space_chars, 0,
      _xlpm.raw, K63,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((CEILING(_xlpm.x,$H$7)*1000)-45699)&gt;=((CEILING($L63,$H$7)*1000)-45699)
      )),
      _xlpm.n, _xlfn.SCAN(0, _xlpm.flag, _xlfn.LAMBDA(_xlpm.a,_xlpm.b, _xlpm.a + --_xlpm.b)),
      IF(_xlpm.flag, MID(_xlpm.txt,(_xlpm.n-1)*_xlpm.num_characters+1, _xlpm.num_characters), "")
    )
  ),
"")</f>
        <v/>
      </c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</row>
    <row r="64" spans="3:41" x14ac:dyDescent="0.3">
      <c r="C64" s="20">
        <v>57</v>
      </c>
      <c r="J64" s="17" t="str">
        <f ca="1"/>
        <v/>
      </c>
      <c r="K64" s="15" t="str">
        <f ca="1"/>
        <v/>
      </c>
      <c r="L64" s="18" t="str">
        <f ca="1"/>
        <v/>
      </c>
      <c r="N64" s="19" t="str" cm="1">
        <f t="array" aca="1" ref="N64" ca="1">IFERROR(
  IF(OR($L64="",$M64=""),
    "",
    _xlfn.LET(
      _xlpm.num_characters, characters_per_cell,
      _xlpm.space_chars, 0,
      _xlpm.raw, K64,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((CEILING(_xlpm.x,$H$7)*1000)-45699)&gt;=((CEILING($L64,$H$7)*1000)-45699)
      )),
      _xlpm.n, _xlfn.SCAN(0, _xlpm.flag, _xlfn.LAMBDA(_xlpm.a,_xlpm.b, _xlpm.a + --_xlpm.b)),
      IF(_xlpm.flag, MID(_xlpm.txt,(_xlpm.n-1)*_xlpm.num_characters+1, _xlpm.num_characters), "")
    )
  ),
"")</f>
        <v/>
      </c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</row>
    <row r="65" spans="3:41" x14ac:dyDescent="0.3">
      <c r="C65" s="20">
        <v>58</v>
      </c>
      <c r="J65" s="17" t="str">
        <f ca="1"/>
        <v/>
      </c>
      <c r="K65" s="15" t="str">
        <f ca="1"/>
        <v/>
      </c>
      <c r="L65" s="18" t="str">
        <f ca="1"/>
        <v/>
      </c>
      <c r="N65" s="19" t="str" cm="1">
        <f t="array" aca="1" ref="N65" ca="1">IFERROR(
  IF(OR($L65="",$M65=""),
    "",
    _xlfn.LET(
      _xlpm.num_characters, characters_per_cell,
      _xlpm.space_chars, 0,
      _xlpm.raw, K65,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((CEILING(_xlpm.x,$H$7)*1000)-45699)&gt;=((CEILING($L65,$H$7)*1000)-45699)
      )),
      _xlpm.n, _xlfn.SCAN(0, _xlpm.flag, _xlfn.LAMBDA(_xlpm.a,_xlpm.b, _xlpm.a + --_xlpm.b)),
      IF(_xlpm.flag, MID(_xlpm.txt,(_xlpm.n-1)*_xlpm.num_characters+1, _xlpm.num_characters), "")
    )
  ),
"")</f>
        <v/>
      </c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</row>
    <row r="66" spans="3:41" x14ac:dyDescent="0.3">
      <c r="C66" s="20">
        <v>59</v>
      </c>
      <c r="J66" s="17" t="str">
        <f ca="1"/>
        <v/>
      </c>
      <c r="K66" s="15" t="str">
        <f ca="1"/>
        <v/>
      </c>
      <c r="L66" s="18" t="str">
        <f ca="1"/>
        <v/>
      </c>
      <c r="N66" s="19" t="str" cm="1">
        <f t="array" aca="1" ref="N66" ca="1">IFERROR(
  IF(OR($L66="",$M66=""),
    "",
    _xlfn.LET(
      _xlpm.num_characters, characters_per_cell,
      _xlpm.space_chars, 0,
      _xlpm.raw, K66,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((CEILING(_xlpm.x,$H$7)*1000)-45699)&gt;=((CEILING($L66,$H$7)*1000)-45699)
      )),
      _xlpm.n, _xlfn.SCAN(0, _xlpm.flag, _xlfn.LAMBDA(_xlpm.a,_xlpm.b, _xlpm.a + --_xlpm.b)),
      IF(_xlpm.flag, MID(_xlpm.txt,(_xlpm.n-1)*_xlpm.num_characters+1, _xlpm.num_characters), "")
    )
  ),
"")</f>
        <v/>
      </c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</row>
    <row r="67" spans="3:41" x14ac:dyDescent="0.3">
      <c r="C67" s="20">
        <v>60</v>
      </c>
      <c r="J67" s="17" t="str">
        <f ca="1"/>
        <v/>
      </c>
      <c r="K67" s="15" t="str">
        <f ca="1"/>
        <v/>
      </c>
      <c r="L67" s="18" t="str">
        <f ca="1"/>
        <v/>
      </c>
      <c r="N67" s="19" t="str" cm="1">
        <f t="array" aca="1" ref="N67" ca="1">IFERROR(
  IF(OR($L67="",$M67=""),
    "",
    _xlfn.LET(
      _xlpm.num_characters, characters_per_cell,
      _xlpm.space_chars, 0,
      _xlpm.raw, K67,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((CEILING(_xlpm.x,$H$7)*1000)-45699)&gt;=((CEILING($L67,$H$7)*1000)-45699)
      )),
      _xlpm.n, _xlfn.SCAN(0, _xlpm.flag, _xlfn.LAMBDA(_xlpm.a,_xlpm.b, _xlpm.a + --_xlpm.b)),
      IF(_xlpm.flag, MID(_xlpm.txt,(_xlpm.n-1)*_xlpm.num_characters+1, _xlpm.num_characters), "")
    )
  ),
"")</f>
        <v/>
      </c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</row>
    <row r="68" spans="3:41" x14ac:dyDescent="0.3">
      <c r="J68" s="17" t="str">
        <f ca="1"/>
        <v/>
      </c>
      <c r="K68" s="15" t="str">
        <f ca="1"/>
        <v/>
      </c>
      <c r="L68" s="18" t="str">
        <f ca="1"/>
        <v/>
      </c>
      <c r="N68" s="19" t="str" cm="1">
        <f t="array" aca="1" ref="N68" ca="1">IFERROR(
  IF(OR($L68="",$M68=""),
    "",
    _xlfn.LET(
      _xlpm.num_characters, characters_per_cell,
      _xlpm.space_chars, 0,
      _xlpm.raw, K68,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((CEILING(_xlpm.x,$H$7)*1000)-45699)&gt;=((CEILING($L68,$H$7)*1000)-45699)
      )),
      _xlpm.n, _xlfn.SCAN(0, _xlpm.flag, _xlfn.LAMBDA(_xlpm.a,_xlpm.b, _xlpm.a + --_xlpm.b)),
      IF(_xlpm.flag, MID(_xlpm.txt,(_xlpm.n-1)*_xlpm.num_characters+1, _xlpm.num_characters), "")
    )
  ),
"")</f>
        <v/>
      </c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</row>
    <row r="69" spans="3:41" x14ac:dyDescent="0.3">
      <c r="J69" s="17" t="str">
        <f ca="1"/>
        <v/>
      </c>
      <c r="K69" s="15" t="str">
        <f ca="1"/>
        <v/>
      </c>
      <c r="L69" s="18" t="str">
        <f ca="1"/>
        <v/>
      </c>
      <c r="N69" s="19" t="str" cm="1">
        <f t="array" aca="1" ref="N69" ca="1">IFERROR(
  IF(OR($L69="",$M69=""),
    "",
    _xlfn.LET(
      _xlpm.num_characters, characters_per_cell,
      _xlpm.space_chars, 0,
      _xlpm.raw, K69,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((CEILING(_xlpm.x,$H$7)*1000)-45699)&gt;=((CEILING($L69,$H$7)*1000)-45699)
      )),
      _xlpm.n, _xlfn.SCAN(0, _xlpm.flag, _xlfn.LAMBDA(_xlpm.a,_xlpm.b, _xlpm.a + --_xlpm.b)),
      IF(_xlpm.flag, MID(_xlpm.txt,(_xlpm.n-1)*_xlpm.num_characters+1, _xlpm.num_characters), "")
    )
  ),
"")</f>
        <v/>
      </c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</row>
    <row r="70" spans="3:41" x14ac:dyDescent="0.3">
      <c r="J70" s="17" t="str">
        <f ca="1"/>
        <v/>
      </c>
      <c r="K70" s="15" t="str">
        <f ca="1"/>
        <v/>
      </c>
      <c r="L70" s="18" t="str">
        <f ca="1"/>
        <v/>
      </c>
      <c r="N70" s="19" t="str" cm="1">
        <f t="array" aca="1" ref="N70" ca="1">IFERROR(
  IF(OR($L70="",$M70=""),
    "",
    _xlfn.LET(
      _xlpm.num_characters, characters_per_cell,
      _xlpm.space_chars, 0,
      _xlpm.raw, K70,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((CEILING(_xlpm.x,$H$7)*1000)-45699)&gt;=((CEILING($L70,$H$7)*1000)-45699)
      )),
      _xlpm.n, _xlfn.SCAN(0, _xlpm.flag, _xlfn.LAMBDA(_xlpm.a,_xlpm.b, _xlpm.a + --_xlpm.b)),
      IF(_xlpm.flag, MID(_xlpm.txt,(_xlpm.n-1)*_xlpm.num_characters+1, _xlpm.num_characters), "")
    )
  ),
"")</f>
        <v/>
      </c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</row>
    <row r="71" spans="3:41" x14ac:dyDescent="0.3">
      <c r="J71" s="17" t="str">
        <f ca="1"/>
        <v/>
      </c>
      <c r="K71" s="15" t="str">
        <f ca="1"/>
        <v/>
      </c>
      <c r="L71" s="18" t="str">
        <f ca="1"/>
        <v/>
      </c>
      <c r="N71" s="19" t="str" cm="1">
        <f t="array" aca="1" ref="N71" ca="1">IFERROR(
  IF(OR($L71="",$M71=""),
    "",
    _xlfn.LET(
      _xlpm.num_characters, characters_per_cell,
      _xlpm.space_chars, 0,
      _xlpm.raw, K71,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((CEILING(_xlpm.x,$H$7)*1000)-45699)&gt;=((CEILING($L71,$H$7)*1000)-45699)
      )),
      _xlpm.n, _xlfn.SCAN(0, _xlpm.flag, _xlfn.LAMBDA(_xlpm.a,_xlpm.b, _xlpm.a + --_xlpm.b)),
      IF(_xlpm.flag, MID(_xlpm.txt,(_xlpm.n-1)*_xlpm.num_characters+1, _xlpm.num_characters), "")
    )
  ),
"")</f>
        <v/>
      </c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</row>
    <row r="72" spans="3:41" x14ac:dyDescent="0.3">
      <c r="J72" s="17" t="str">
        <f ca="1"/>
        <v/>
      </c>
      <c r="K72" s="15" t="str">
        <f ca="1"/>
        <v/>
      </c>
      <c r="L72" s="18" t="str">
        <f ca="1"/>
        <v/>
      </c>
      <c r="N72" s="19" t="str" cm="1">
        <f t="array" aca="1" ref="N72" ca="1">IFERROR(
  IF(OR($L72="",$M72=""),
    "",
    _xlfn.LET(
      _xlpm.num_characters, characters_per_cell,
      _xlpm.space_chars, 0,
      _xlpm.raw, K72,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((CEILING(_xlpm.x,$H$7)*1000)-45699)&gt;=((CEILING($L72,$H$7)*1000)-45699)
      )),
      _xlpm.n, _xlfn.SCAN(0, _xlpm.flag, _xlfn.LAMBDA(_xlpm.a,_xlpm.b, _xlpm.a + --_xlpm.b)),
      IF(_xlpm.flag, MID(_xlpm.txt,(_xlpm.n-1)*_xlpm.num_characters+1, _xlpm.num_characters), "")
    )
  ),
"")</f>
        <v/>
      </c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</row>
    <row r="73" spans="3:41" x14ac:dyDescent="0.3">
      <c r="J73" s="17" t="str">
        <f ca="1"/>
        <v/>
      </c>
      <c r="K73" s="15" t="str">
        <f ca="1"/>
        <v/>
      </c>
      <c r="L73" s="18" t="str">
        <f ca="1"/>
        <v/>
      </c>
      <c r="N73" s="19" t="str" cm="1">
        <f t="array" aca="1" ref="N73" ca="1">IFERROR(
  IF(OR($L73="",$M73=""),
    "",
    _xlfn.LET(
      _xlpm.num_characters, characters_per_cell,
      _xlpm.space_chars, 0,
      _xlpm.raw, K73,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((CEILING(_xlpm.x,$H$7)*1000)-45699)&gt;=((CEILING($L73,$H$7)*1000)-45699)
      )),
      _xlpm.n, _xlfn.SCAN(0, _xlpm.flag, _xlfn.LAMBDA(_xlpm.a,_xlpm.b, _xlpm.a + --_xlpm.b)),
      IF(_xlpm.flag, MID(_xlpm.txt,(_xlpm.n-1)*_xlpm.num_characters+1, _xlpm.num_characters), "")
    )
  ),
"")</f>
        <v/>
      </c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</row>
    <row r="74" spans="3:41" x14ac:dyDescent="0.3">
      <c r="J74" s="17" t="str">
        <f ca="1"/>
        <v/>
      </c>
      <c r="K74" s="15" t="str">
        <f ca="1"/>
        <v/>
      </c>
      <c r="L74" s="18" t="str">
        <f ca="1"/>
        <v/>
      </c>
      <c r="N74" s="19" t="str" cm="1">
        <f t="array" aca="1" ref="N74" ca="1">IFERROR(
  IF(OR($L74="",$M74=""),
    "",
    _xlfn.LET(
      _xlpm.num_characters, characters_per_cell,
      _xlpm.space_chars, 0,
      _xlpm.raw, K74,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((CEILING(_xlpm.x,$H$7)*1000)-45699)&gt;=((CEILING($L74,$H$7)*1000)-45699)
      )),
      _xlpm.n, _xlfn.SCAN(0, _xlpm.flag, _xlfn.LAMBDA(_xlpm.a,_xlpm.b, _xlpm.a + --_xlpm.b)),
      IF(_xlpm.flag, MID(_xlpm.txt,(_xlpm.n-1)*_xlpm.num_characters+1, _xlpm.num_characters), "")
    )
  ),
"")</f>
        <v/>
      </c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</row>
    <row r="75" spans="3:41" x14ac:dyDescent="0.3">
      <c r="J75" s="17" t="str">
        <f ca="1"/>
        <v/>
      </c>
      <c r="K75" s="15" t="str">
        <f ca="1"/>
        <v/>
      </c>
      <c r="L75" s="18" t="str">
        <f ca="1"/>
        <v/>
      </c>
      <c r="N75" s="19" t="str" cm="1">
        <f t="array" aca="1" ref="N75" ca="1">IFERROR(
  IF(OR($L75="",$M75=""),
    "",
    _xlfn.LET(
      _xlpm.num_characters, characters_per_cell,
      _xlpm.space_chars, 0,
      _xlpm.raw, K75,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((CEILING(_xlpm.x,$H$7)*1000)-45699)&gt;=((CEILING($L75,$H$7)*1000)-45699)
      )),
      _xlpm.n, _xlfn.SCAN(0, _xlpm.flag, _xlfn.LAMBDA(_xlpm.a,_xlpm.b, _xlpm.a + --_xlpm.b)),
      IF(_xlpm.flag, MID(_xlpm.txt,(_xlpm.n-1)*_xlpm.num_characters+1, _xlpm.num_characters), "")
    )
  ),
"")</f>
        <v/>
      </c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</row>
    <row r="76" spans="3:41" x14ac:dyDescent="0.3">
      <c r="J76" s="17" t="str">
        <f ca="1"/>
        <v/>
      </c>
      <c r="K76" s="15" t="str">
        <f ca="1"/>
        <v/>
      </c>
      <c r="L76" s="18" t="str">
        <f ca="1"/>
        <v/>
      </c>
      <c r="N76" s="19" t="str" cm="1">
        <f t="array" aca="1" ref="N76" ca="1">IFERROR(
  IF(OR($L76="",$M76=""),
    "",
    _xlfn.LET(
      _xlpm.num_characters, characters_per_cell,
      _xlpm.space_chars, 0,
      _xlpm.raw, K76,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((CEILING(_xlpm.x,$H$7)*1000)-45699)&gt;=((CEILING($L76,$H$7)*1000)-45699)
      )),
      _xlpm.n, _xlfn.SCAN(0, _xlpm.flag, _xlfn.LAMBDA(_xlpm.a,_xlpm.b, _xlpm.a + --_xlpm.b)),
      IF(_xlpm.flag, MID(_xlpm.txt,(_xlpm.n-1)*_xlpm.num_characters+1, _xlpm.num_characters), "")
    )
  ),
"")</f>
        <v/>
      </c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</row>
    <row r="77" spans="3:41" x14ac:dyDescent="0.3">
      <c r="J77" s="17" t="str">
        <f ca="1"/>
        <v/>
      </c>
      <c r="K77" s="15" t="str">
        <f ca="1"/>
        <v/>
      </c>
      <c r="L77" s="18" t="str">
        <f ca="1"/>
        <v/>
      </c>
      <c r="N77" s="19" t="str" cm="1">
        <f t="array" aca="1" ref="N77" ca="1">IFERROR(
  IF(OR($L77="",$M77=""),
    "",
    _xlfn.LET(
      _xlpm.num_characters, characters_per_cell,
      _xlpm.space_chars, 0,
      _xlpm.raw, K77,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((CEILING(_xlpm.x,$H$7)*1000)-45699)&gt;=((CEILING($L77,$H$7)*1000)-45699)
      )),
      _xlpm.n, _xlfn.SCAN(0, _xlpm.flag, _xlfn.LAMBDA(_xlpm.a,_xlpm.b, _xlpm.a + --_xlpm.b)),
      IF(_xlpm.flag, MID(_xlpm.txt,(_xlpm.n-1)*_xlpm.num_characters+1, _xlpm.num_characters), "")
    )
  ),
"")</f>
        <v/>
      </c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</row>
    <row r="78" spans="3:41" x14ac:dyDescent="0.3">
      <c r="J78" s="17" t="str">
        <f ca="1"/>
        <v/>
      </c>
      <c r="K78" s="15" t="str">
        <f ca="1"/>
        <v/>
      </c>
      <c r="L78" s="18" t="str">
        <f ca="1"/>
        <v/>
      </c>
      <c r="N78" s="19" t="str" cm="1">
        <f t="array" aca="1" ref="N78" ca="1">IFERROR(
  IF(OR($L78="",$M78=""),
    "",
    _xlfn.LET(
      _xlpm.num_characters, characters_per_cell,
      _xlpm.space_chars, 0,
      _xlpm.raw, K78,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((CEILING(_xlpm.x,$H$7)*1000)-45699)&gt;=((CEILING($L78,$H$7)*1000)-45699)
      )),
      _xlpm.n, _xlfn.SCAN(0, _xlpm.flag, _xlfn.LAMBDA(_xlpm.a,_xlpm.b, _xlpm.a + --_xlpm.b)),
      IF(_xlpm.flag, MID(_xlpm.txt,(_xlpm.n-1)*_xlpm.num_characters+1, _xlpm.num_characters), "")
    )
  ),
"")</f>
        <v/>
      </c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/>
    </row>
    <row r="79" spans="3:41" x14ac:dyDescent="0.3">
      <c r="J79" s="17" t="str">
        <f ca="1"/>
        <v/>
      </c>
      <c r="K79" s="15" t="str">
        <f ca="1"/>
        <v/>
      </c>
      <c r="L79" s="18" t="str">
        <f ca="1"/>
        <v/>
      </c>
      <c r="N79" s="19" t="str" cm="1">
        <f t="array" aca="1" ref="N79" ca="1">IFERROR(
  IF(OR($L79="",$M79=""),
    "",
    _xlfn.LET(
      _xlpm.num_characters, characters_per_cell,
      _xlpm.space_chars, 0,
      _xlpm.raw, K79,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((CEILING(_xlpm.x,$H$7)*1000)-45699)&gt;=((CEILING($L79,$H$7)*1000)-45699)
      )),
      _xlpm.n, _xlfn.SCAN(0, _xlpm.flag, _xlfn.LAMBDA(_xlpm.a,_xlpm.b, _xlpm.a + --_xlpm.b)),
      IF(_xlpm.flag, MID(_xlpm.txt,(_xlpm.n-1)*_xlpm.num_characters+1, _xlpm.num_characters), "")
    )
  ),
"")</f>
        <v/>
      </c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</row>
    <row r="80" spans="3:41" x14ac:dyDescent="0.3">
      <c r="J80" s="17" t="str">
        <f ca="1"/>
        <v/>
      </c>
      <c r="K80" s="15" t="str">
        <f ca="1"/>
        <v/>
      </c>
      <c r="L80" s="18" t="str">
        <f ca="1"/>
        <v/>
      </c>
      <c r="N80" s="19" t="str" cm="1">
        <f t="array" aca="1" ref="N80" ca="1">IFERROR(
  IF(OR($L80="",$M80=""),
    "",
    _xlfn.LET(
      _xlpm.num_characters, characters_per_cell,
      _xlpm.space_chars, 0,
      _xlpm.raw, K80,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((CEILING(_xlpm.x,$H$7)*1000)-45699)&gt;=((CEILING($L80,$H$7)*1000)-45699)
      )),
      _xlpm.n, _xlfn.SCAN(0, _xlpm.flag, _xlfn.LAMBDA(_xlpm.a,_xlpm.b, _xlpm.a + --_xlpm.b)),
      IF(_xlpm.flag, MID(_xlpm.txt,(_xlpm.n-1)*_xlpm.num_characters+1, _xlpm.num_characters), "")
    )
  ),
"")</f>
        <v/>
      </c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</row>
    <row r="81" spans="10:41" x14ac:dyDescent="0.3">
      <c r="J81" s="17" t="str">
        <f ca="1"/>
        <v/>
      </c>
      <c r="K81" s="15" t="str">
        <f ca="1"/>
        <v/>
      </c>
      <c r="L81" s="18" t="str">
        <f ca="1"/>
        <v/>
      </c>
      <c r="N81" s="19" t="str" cm="1">
        <f t="array" aca="1" ref="N81" ca="1">IFERROR(
  IF(OR($L81="",$M81=""),
    "",
    _xlfn.LET(
      _xlpm.num_characters, characters_per_cell,
      _xlpm.space_chars, 0,
      _xlpm.raw, K81,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((CEILING(_xlpm.x,$H$7)*1000)-45699)&gt;=((CEILING($L81,$H$7)*1000)-45699)
      )),
      _xlpm.n, _xlfn.SCAN(0, _xlpm.flag, _xlfn.LAMBDA(_xlpm.a,_xlpm.b, _xlpm.a + --_xlpm.b)),
      IF(_xlpm.flag, MID(_xlpm.txt,(_xlpm.n-1)*_xlpm.num_characters+1, _xlpm.num_characters), "")
    )
  ),
"")</f>
        <v/>
      </c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</row>
    <row r="82" spans="10:41" x14ac:dyDescent="0.3">
      <c r="J82" s="17" t="str">
        <f ca="1"/>
        <v/>
      </c>
      <c r="K82" s="15" t="str">
        <f ca="1"/>
        <v/>
      </c>
      <c r="L82" s="18" t="str">
        <f ca="1"/>
        <v/>
      </c>
      <c r="N82" s="19" t="str" cm="1">
        <f t="array" aca="1" ref="N82" ca="1">IFERROR(
  IF(OR($L82="",$M82=""),
    "",
    _xlfn.LET(
      _xlpm.num_characters, characters_per_cell,
      _xlpm.space_chars, 0,
      _xlpm.raw, K82,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((CEILING(_xlpm.x,$H$7)*1000)-45699)&gt;=((CEILING($L82,$H$7)*1000)-45699)
      )),
      _xlpm.n, _xlfn.SCAN(0, _xlpm.flag, _xlfn.LAMBDA(_xlpm.a,_xlpm.b, _xlpm.a + --_xlpm.b)),
      IF(_xlpm.flag, MID(_xlpm.txt,(_xlpm.n-1)*_xlpm.num_characters+1, _xlpm.num_characters), "")
    )
  ),
"")</f>
        <v/>
      </c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</row>
    <row r="83" spans="10:41" x14ac:dyDescent="0.3">
      <c r="J83" s="17" t="str">
        <f ca="1"/>
        <v/>
      </c>
      <c r="K83" s="15" t="str">
        <f ca="1"/>
        <v/>
      </c>
      <c r="L83" s="18" t="str">
        <f ca="1"/>
        <v/>
      </c>
      <c r="N83" s="19" t="str" cm="1">
        <f t="array" aca="1" ref="N83" ca="1">IFERROR(
  IF(OR($L83="",$M83=""),
    "",
    _xlfn.LET(
      _xlpm.num_characters, characters_per_cell,
      _xlpm.space_chars, 0,
      _xlpm.raw, K83,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((CEILING(_xlpm.x,$H$7)*1000)-45699)&gt;=((CEILING($L83,$H$7)*1000)-45699)
      )),
      _xlpm.n, _xlfn.SCAN(0, _xlpm.flag, _xlfn.LAMBDA(_xlpm.a,_xlpm.b, _xlpm.a + --_xlpm.b)),
      IF(_xlpm.flag, MID(_xlpm.txt,(_xlpm.n-1)*_xlpm.num_characters+1, _xlpm.num_characters), "")
    )
  ),
"")</f>
        <v/>
      </c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</row>
    <row r="84" spans="10:41" x14ac:dyDescent="0.3">
      <c r="J84" s="17" t="str">
        <f ca="1"/>
        <v/>
      </c>
      <c r="K84" s="15" t="str">
        <f ca="1"/>
        <v/>
      </c>
      <c r="L84" s="18" t="str">
        <f ca="1"/>
        <v/>
      </c>
      <c r="N84" s="19" t="str" cm="1">
        <f t="array" aca="1" ref="N84" ca="1">IFERROR(
  IF(OR($L84="",$M84=""),
    "",
    _xlfn.LET(
      _xlpm.num_characters, characters_per_cell,
      _xlpm.space_chars, 0,
      _xlpm.raw, K84,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((CEILING(_xlpm.x,$H$7)*1000)-45699)&gt;=((CEILING($L84,$H$7)*1000)-45699)
      )),
      _xlpm.n, _xlfn.SCAN(0, _xlpm.flag, _xlfn.LAMBDA(_xlpm.a,_xlpm.b, _xlpm.a + --_xlpm.b)),
      IF(_xlpm.flag, MID(_xlpm.txt,(_xlpm.n-1)*_xlpm.num_characters+1, _xlpm.num_characters), "")
    )
  ),
"")</f>
        <v/>
      </c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</row>
    <row r="85" spans="10:41" x14ac:dyDescent="0.3">
      <c r="J85" s="17" t="str">
        <f ca="1"/>
        <v/>
      </c>
      <c r="K85" s="15" t="str">
        <f ca="1"/>
        <v/>
      </c>
      <c r="L85" s="18" t="str">
        <f ca="1"/>
        <v/>
      </c>
      <c r="N85" s="19" t="str" cm="1">
        <f t="array" aca="1" ref="N85" ca="1">IFERROR(
  IF(OR($L85="",$M85=""),
    "",
    _xlfn.LET(
      _xlpm.num_characters, characters_per_cell,
      _xlpm.space_chars, 0,
      _xlpm.raw, K85,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((CEILING(_xlpm.x,$H$7)*1000)-45699)&gt;=((CEILING($L85,$H$7)*1000)-45699)
      )),
      _xlpm.n, _xlfn.SCAN(0, _xlpm.flag, _xlfn.LAMBDA(_xlpm.a,_xlpm.b, _xlpm.a + --_xlpm.b)),
      IF(_xlpm.flag, MID(_xlpm.txt,(_xlpm.n-1)*_xlpm.num_characters+1, _xlpm.num_characters), "")
    )
  ),
"")</f>
        <v/>
      </c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</row>
    <row r="86" spans="10:41" x14ac:dyDescent="0.3">
      <c r="J86" s="17" t="str">
        <f ca="1"/>
        <v/>
      </c>
      <c r="K86" s="15" t="str">
        <f ca="1"/>
        <v/>
      </c>
      <c r="L86" s="18" t="str">
        <f ca="1"/>
        <v/>
      </c>
      <c r="N86" s="19" t="str" cm="1">
        <f t="array" aca="1" ref="N86" ca="1">IFERROR(
  IF(OR($L86="",$M86=""),
    "",
    _xlfn.LET(
      _xlpm.num_characters, characters_per_cell,
      _xlpm.space_chars, 0,
      _xlpm.raw, K86,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((CEILING(_xlpm.x,$H$7)*1000)-45699)&gt;=((CEILING($L86,$H$7)*1000)-45699)
      )),
      _xlpm.n, _xlfn.SCAN(0, _xlpm.flag, _xlfn.LAMBDA(_xlpm.a,_xlpm.b, _xlpm.a + --_xlpm.b)),
      IF(_xlpm.flag, MID(_xlpm.txt,(_xlpm.n-1)*_xlpm.num_characters+1, _xlpm.num_characters), "")
    )
  ),
"")</f>
        <v/>
      </c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</row>
    <row r="87" spans="10:41" x14ac:dyDescent="0.3">
      <c r="J87" s="17" t="str">
        <f ca="1"/>
        <v/>
      </c>
      <c r="K87" s="15" t="str">
        <f ca="1"/>
        <v/>
      </c>
      <c r="L87" s="18" t="str">
        <f ca="1"/>
        <v/>
      </c>
      <c r="N87" s="19" t="str" cm="1">
        <f t="array" aca="1" ref="N87" ca="1">IFERROR(
  IF(OR($L87="",$M87=""),
    "",
    _xlfn.LET(
      _xlpm.num_characters, characters_per_cell,
      _xlpm.space_chars, 0,
      _xlpm.raw, K87,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((CEILING(_xlpm.x,$H$7)*1000)-45699)&gt;=((CEILING($L87,$H$7)*1000)-45699)
      )),
      _xlpm.n, _xlfn.SCAN(0, _xlpm.flag, _xlfn.LAMBDA(_xlpm.a,_xlpm.b, _xlpm.a + --_xlpm.b)),
      IF(_xlpm.flag, MID(_xlpm.txt,(_xlpm.n-1)*_xlpm.num_characters+1, _xlpm.num_characters), "")
    )
  ),
"")</f>
        <v/>
      </c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</row>
    <row r="88" spans="10:41" x14ac:dyDescent="0.3">
      <c r="J88" s="17" t="str">
        <f ca="1"/>
        <v/>
      </c>
      <c r="K88" s="15" t="str">
        <f ca="1"/>
        <v/>
      </c>
      <c r="L88" s="18" t="str">
        <f ca="1"/>
        <v/>
      </c>
      <c r="N88" s="19" t="str" cm="1">
        <f t="array" aca="1" ref="N88" ca="1">IFERROR(
  IF(OR($L88="",$M88=""),
    "",
    _xlfn.LET(
      _xlpm.num_characters, characters_per_cell,
      _xlpm.space_chars, 0,
      _xlpm.raw, K88,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((CEILING(_xlpm.x,$H$7)*1000)-45699)&gt;=((CEILING($L88,$H$7)*1000)-45699)
      )),
      _xlpm.n, _xlfn.SCAN(0, _xlpm.flag, _xlfn.LAMBDA(_xlpm.a,_xlpm.b, _xlpm.a + --_xlpm.b)),
      IF(_xlpm.flag, MID(_xlpm.txt,(_xlpm.n-1)*_xlpm.num_characters+1, _xlpm.num_characters), "")
    )
  ),
"")</f>
        <v/>
      </c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</row>
    <row r="89" spans="10:41" x14ac:dyDescent="0.3">
      <c r="J89" s="17" t="str">
        <f ca="1"/>
        <v/>
      </c>
      <c r="K89" s="15" t="str">
        <f ca="1"/>
        <v/>
      </c>
      <c r="L89" s="18" t="str">
        <f ca="1"/>
        <v/>
      </c>
      <c r="N89" s="19" t="str" cm="1">
        <f t="array" aca="1" ref="N89" ca="1">IFERROR(
  IF(OR($L89="",$M89=""),
    "",
    _xlfn.LET(
      _xlpm.num_characters, characters_per_cell,
      _xlpm.space_chars, 0,
      _xlpm.raw, K89,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((CEILING(_xlpm.x,$H$7)*1000)-45699)&gt;=((CEILING($L89,$H$7)*1000)-45699)
      )),
      _xlpm.n, _xlfn.SCAN(0, _xlpm.flag, _xlfn.LAMBDA(_xlpm.a,_xlpm.b, _xlpm.a + --_xlpm.b)),
      IF(_xlpm.flag, MID(_xlpm.txt,(_xlpm.n-1)*_xlpm.num_characters+1, _xlpm.num_characters), "")
    )
  ),
"")</f>
        <v/>
      </c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</row>
    <row r="90" spans="10:41" x14ac:dyDescent="0.3">
      <c r="J90" s="17" t="str">
        <f ca="1"/>
        <v/>
      </c>
      <c r="K90" s="15" t="str">
        <f ca="1"/>
        <v/>
      </c>
      <c r="L90" s="18" t="str">
        <f ca="1"/>
        <v/>
      </c>
      <c r="N90" s="19" t="str" cm="1">
        <f t="array" aca="1" ref="N90" ca="1">IFERROR(
  IF(OR($L90="",$M90=""),
    "",
    _xlfn.LET(
      _xlpm.num_characters, characters_per_cell,
      _xlpm.space_chars, 0,
      _xlpm.raw, K90,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((CEILING(_xlpm.x,$H$7)*1000)-45699)&gt;=((CEILING($L90,$H$7)*1000)-45699)
      )),
      _xlpm.n, _xlfn.SCAN(0, _xlpm.flag, _xlfn.LAMBDA(_xlpm.a,_xlpm.b, _xlpm.a + --_xlpm.b)),
      IF(_xlpm.flag, MID(_xlpm.txt,(_xlpm.n-1)*_xlpm.num_characters+1, _xlpm.num_characters), "")
    )
  ),
"")</f>
        <v/>
      </c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</row>
    <row r="91" spans="10:41" x14ac:dyDescent="0.3">
      <c r="J91" s="17" t="str">
        <f ca="1"/>
        <v/>
      </c>
      <c r="K91" s="15" t="str">
        <f ca="1"/>
        <v/>
      </c>
      <c r="L91" s="18" t="str">
        <f ca="1"/>
        <v/>
      </c>
      <c r="N91" s="19" t="str" cm="1">
        <f t="array" aca="1" ref="N91" ca="1">IFERROR(
  IF(OR($L91="",$M91=""),
    "",
    _xlfn.LET(
      _xlpm.num_characters, characters_per_cell,
      _xlpm.space_chars, 0,
      _xlpm.raw, K91,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((CEILING(_xlpm.x,$H$7)*1000)-45699)&gt;=((CEILING($L91,$H$7)*1000)-45699)
      )),
      _xlpm.n, _xlfn.SCAN(0, _xlpm.flag, _xlfn.LAMBDA(_xlpm.a,_xlpm.b, _xlpm.a + --_xlpm.b)),
      IF(_xlpm.flag, MID(_xlpm.txt,(_xlpm.n-1)*_xlpm.num_characters+1, _xlpm.num_characters), "")
    )
  ),
"")</f>
        <v/>
      </c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</row>
    <row r="92" spans="10:41" x14ac:dyDescent="0.3">
      <c r="J92" s="17" t="str">
        <f ca="1"/>
        <v/>
      </c>
      <c r="K92" s="15" t="str">
        <f ca="1"/>
        <v/>
      </c>
      <c r="L92" s="18" t="str">
        <f ca="1"/>
        <v/>
      </c>
      <c r="N92" s="19" t="str" cm="1">
        <f t="array" aca="1" ref="N92" ca="1">IFERROR(
  IF(OR($L92="",$M92=""),
    "",
    _xlfn.LET(
      _xlpm.num_characters, characters_per_cell,
      _xlpm.space_chars, 0,
      _xlpm.raw, K92,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((CEILING(_xlpm.x,$H$7)*1000)-45699)&gt;=((CEILING($L92,$H$7)*1000)-45699)
      )),
      _xlpm.n, _xlfn.SCAN(0, _xlpm.flag, _xlfn.LAMBDA(_xlpm.a,_xlpm.b, _xlpm.a + --_xlpm.b)),
      IF(_xlpm.flag, MID(_xlpm.txt,(_xlpm.n-1)*_xlpm.num_characters+1, _xlpm.num_characters), "")
    )
  ),
"")</f>
        <v/>
      </c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</row>
    <row r="93" spans="10:41" x14ac:dyDescent="0.3">
      <c r="J93" s="17" t="str">
        <f ca="1"/>
        <v/>
      </c>
      <c r="K93" s="15" t="str">
        <f ca="1"/>
        <v/>
      </c>
      <c r="L93" s="18" t="str">
        <f ca="1"/>
        <v/>
      </c>
      <c r="N93" s="19" t="str" cm="1">
        <f t="array" aca="1" ref="N93" ca="1">IFERROR(
  IF(OR($L93="",$M93=""),
    "",
    _xlfn.LET(
      _xlpm.num_characters, characters_per_cell,
      _xlpm.space_chars, 0,
      _xlpm.raw, K93,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((CEILING(_xlpm.x,$H$7)*1000)-45699)&gt;=((CEILING($L93,$H$7)*1000)-45699)
      )),
      _xlpm.n, _xlfn.SCAN(0, _xlpm.flag, _xlfn.LAMBDA(_xlpm.a,_xlpm.b, _xlpm.a + --_xlpm.b)),
      IF(_xlpm.flag, MID(_xlpm.txt,(_xlpm.n-1)*_xlpm.num_characters+1, _xlpm.num_characters), "")
    )
  ),
"")</f>
        <v/>
      </c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</row>
    <row r="94" spans="10:41" x14ac:dyDescent="0.3">
      <c r="J94" s="17" t="str">
        <f ca="1"/>
        <v/>
      </c>
      <c r="K94" s="15" t="str">
        <f ca="1"/>
        <v/>
      </c>
      <c r="L94" s="18" t="str">
        <f ca="1"/>
        <v/>
      </c>
      <c r="N94" s="19" t="str" cm="1">
        <f t="array" aca="1" ref="N94" ca="1">IFERROR(
  IF(OR($L94="",$M94=""),
    "",
    _xlfn.LET(
      _xlpm.num_characters, characters_per_cell,
      _xlpm.space_chars, 0,
      _xlpm.raw, K94,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((CEILING(_xlpm.x,$H$7)*1000)-45699)&gt;=((CEILING($L94,$H$7)*1000)-45699)
      )),
      _xlpm.n, _xlfn.SCAN(0, _xlpm.flag, _xlfn.LAMBDA(_xlpm.a,_xlpm.b, _xlpm.a + --_xlpm.b)),
      IF(_xlpm.flag, MID(_xlpm.txt,(_xlpm.n-1)*_xlpm.num_characters+1, _xlpm.num_characters), "")
    )
  ),
"")</f>
        <v/>
      </c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  <c r="AO94" s="19"/>
    </row>
    <row r="95" spans="10:41" x14ac:dyDescent="0.3">
      <c r="J95" s="17" t="str">
        <f ca="1"/>
        <v/>
      </c>
      <c r="K95" s="15" t="str">
        <f ca="1"/>
        <v/>
      </c>
      <c r="L95" s="18" t="str">
        <f ca="1"/>
        <v/>
      </c>
      <c r="N95" s="19" t="str" cm="1">
        <f t="array" aca="1" ref="N95" ca="1">IFERROR(
  IF(OR($L95="",$M95=""),
    "",
    _xlfn.LET(
      _xlpm.num_characters, characters_per_cell,
      _xlpm.space_chars, 0,
      _xlpm.raw, K95,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((CEILING(_xlpm.x,$H$7)*1000)-45699)&gt;=((CEILING($L95,$H$7)*1000)-45699)
      )),
      _xlpm.n, _xlfn.SCAN(0, _xlpm.flag, _xlfn.LAMBDA(_xlpm.a,_xlpm.b, _xlpm.a + --_xlpm.b)),
      IF(_xlpm.flag, MID(_xlpm.txt,(_xlpm.n-1)*_xlpm.num_characters+1, _xlpm.num_characters), "")
    )
  ),
"")</f>
        <v/>
      </c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  <c r="AO95" s="19"/>
    </row>
    <row r="96" spans="10:41" x14ac:dyDescent="0.3">
      <c r="J96" s="17" t="str">
        <f ca="1"/>
        <v/>
      </c>
      <c r="K96" s="15" t="str">
        <f ca="1"/>
        <v/>
      </c>
      <c r="L96" s="18" t="str">
        <f ca="1"/>
        <v/>
      </c>
      <c r="N96" s="19" t="str" cm="1">
        <f t="array" aca="1" ref="N96" ca="1">IFERROR(
  IF(OR($L96="",$M96=""),
    "",
    _xlfn.LET(
      _xlpm.num_characters, characters_per_cell,
      _xlpm.space_chars, 0,
      _xlpm.raw, K96,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((CEILING(_xlpm.x,$H$7)*1000)-45699)&gt;=((CEILING($L96,$H$7)*1000)-45699)
      )),
      _xlpm.n, _xlfn.SCAN(0, _xlpm.flag, _xlfn.LAMBDA(_xlpm.a,_xlpm.b, _xlpm.a + --_xlpm.b)),
      IF(_xlpm.flag, MID(_xlpm.txt,(_xlpm.n-1)*_xlpm.num_characters+1, _xlpm.num_characters), "")
    )
  ),
"")</f>
        <v/>
      </c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</row>
    <row r="97" spans="10:41" x14ac:dyDescent="0.3">
      <c r="J97" s="17" t="str">
        <f ca="1"/>
        <v/>
      </c>
      <c r="K97" s="15" t="str">
        <f ca="1"/>
        <v/>
      </c>
      <c r="L97" s="18" t="str">
        <f ca="1"/>
        <v/>
      </c>
      <c r="N97" s="19" t="str" cm="1">
        <f t="array" aca="1" ref="N97" ca="1">IFERROR(
  IF(OR($L97="",$M97=""),
    "",
    _xlfn.LET(
      _xlpm.num_characters, characters_per_cell,
      _xlpm.space_chars, 0,
      _xlpm.raw, K97,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((CEILING(_xlpm.x,$H$7)*1000)-45699)&gt;=((CEILING($L97,$H$7)*1000)-45699)
      )),
      _xlpm.n, _xlfn.SCAN(0, _xlpm.flag, _xlfn.LAMBDA(_xlpm.a,_xlpm.b, _xlpm.a + --_xlpm.b)),
      IF(_xlpm.flag, MID(_xlpm.txt,(_xlpm.n-1)*_xlpm.num_characters+1, _xlpm.num_characters), "")
    )
  ),
"")</f>
        <v/>
      </c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</row>
    <row r="98" spans="10:41" x14ac:dyDescent="0.3">
      <c r="J98" s="17" t="str">
        <f ca="1"/>
        <v/>
      </c>
      <c r="K98" s="15" t="str">
        <f ca="1"/>
        <v/>
      </c>
      <c r="L98" s="18" t="str">
        <f ca="1"/>
        <v/>
      </c>
      <c r="N98" s="19" t="str" cm="1">
        <f t="array" aca="1" ref="N98" ca="1">IFERROR(
  IF(OR($L98="",$M98=""),
    "",
    _xlfn.LET(
      _xlpm.num_characters, characters_per_cell,
      _xlpm.space_chars, 0,
      _xlpm.raw, K98,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((CEILING(_xlpm.x,$H$7)*1000)-45699)&gt;=((CEILING($L98,$H$7)*1000)-45699)
      )),
      _xlpm.n, _xlfn.SCAN(0, _xlpm.flag, _xlfn.LAMBDA(_xlpm.a,_xlpm.b, _xlpm.a + --_xlpm.b)),
      IF(_xlpm.flag, MID(_xlpm.txt,(_xlpm.n-1)*_xlpm.num_characters+1, _xlpm.num_characters), "")
    )
  ),
"")</f>
        <v/>
      </c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19"/>
      <c r="AI98" s="19"/>
      <c r="AJ98" s="19"/>
      <c r="AK98" s="19"/>
      <c r="AL98" s="19"/>
      <c r="AM98" s="19"/>
      <c r="AN98" s="19"/>
      <c r="AO98" s="19"/>
    </row>
    <row r="99" spans="10:41" x14ac:dyDescent="0.3">
      <c r="J99" s="17" t="str">
        <f ca="1"/>
        <v/>
      </c>
      <c r="K99" s="15" t="str">
        <f ca="1"/>
        <v/>
      </c>
      <c r="L99" s="18" t="str">
        <f ca="1"/>
        <v/>
      </c>
      <c r="N99" s="19" t="str" cm="1">
        <f t="array" aca="1" ref="N99" ca="1">IFERROR(
  IF(OR($L99="",$M99=""),
    "",
    _xlfn.LET(
      _xlpm.num_characters, characters_per_cell,
      _xlpm.space_chars, 0,
      _xlpm.raw, K99,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((CEILING(_xlpm.x,$H$7)*1000)-45699)&gt;=((CEILING($L99,$H$7)*1000)-45699)
      )),
      _xlpm.n, _xlfn.SCAN(0, _xlpm.flag, _xlfn.LAMBDA(_xlpm.a,_xlpm.b, _xlpm.a + --_xlpm.b)),
      IF(_xlpm.flag, MID(_xlpm.txt,(_xlpm.n-1)*_xlpm.num_characters+1, _xlpm.num_characters), "")
    )
  ),
"")</f>
        <v/>
      </c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  <c r="AO99" s="19"/>
    </row>
    <row r="100" spans="10:41" x14ac:dyDescent="0.3">
      <c r="J100" s="17" t="str">
        <f ca="1"/>
        <v/>
      </c>
      <c r="K100" s="15" t="str">
        <f ca="1"/>
        <v/>
      </c>
      <c r="L100" s="18" t="str">
        <f ca="1"/>
        <v/>
      </c>
      <c r="N100" s="19" t="str" cm="1">
        <f t="array" aca="1" ref="N100" ca="1">IFERROR(
  IF(OR($L100="",$M100=""),
    "",
    _xlfn.LET(
      _xlpm.num_characters, characters_per_cell,
      _xlpm.space_chars, 0,
      _xlpm.raw, K100,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((CEILING(_xlpm.x,$H$7)*1000)-45699)&gt;=((CEILING($L100,$H$7)*1000)-45699)
      )),
      _xlpm.n, _xlfn.SCAN(0, _xlpm.flag, _xlfn.LAMBDA(_xlpm.a,_xlpm.b, _xlpm.a + --_xlpm.b)),
      IF(_xlpm.flag, MID(_xlpm.txt,(_xlpm.n-1)*_xlpm.num_characters+1, _xlpm.num_characters), "")
    )
  ),
"")</f>
        <v/>
      </c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</row>
    <row r="101" spans="10:41" x14ac:dyDescent="0.3">
      <c r="J101" s="17" t="str">
        <f ca="1"/>
        <v/>
      </c>
      <c r="K101" s="15" t="str">
        <f ca="1"/>
        <v/>
      </c>
      <c r="L101" s="18" t="str">
        <f ca="1"/>
        <v/>
      </c>
      <c r="N101" s="19" t="str" cm="1">
        <f t="array" aca="1" ref="N101" ca="1">IFERROR(
  IF(OR($L101="",$M101=""),
    "",
    _xlfn.LET(
      _xlpm.num_characters, characters_per_cell,
      _xlpm.space_chars, 0,
      _xlpm.raw, K101,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((CEILING(_xlpm.x,$H$7)*1000)-45699)&gt;=((CEILING($L101,$H$7)*1000)-45699)
      )),
      _xlpm.n, _xlfn.SCAN(0, _xlpm.flag, _xlfn.LAMBDA(_xlpm.a,_xlpm.b, _xlpm.a + --_xlpm.b)),
      IF(_xlpm.flag, MID(_xlpm.txt,(_xlpm.n-1)*_xlpm.num_characters+1, _xlpm.num_characters), "")
    )
  ),
"")</f>
        <v/>
      </c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</row>
    <row r="102" spans="10:41" x14ac:dyDescent="0.3">
      <c r="J102" s="17" t="str">
        <f ca="1"/>
        <v/>
      </c>
      <c r="K102" s="15" t="str">
        <f ca="1"/>
        <v/>
      </c>
      <c r="L102" s="18" t="str">
        <f ca="1"/>
        <v/>
      </c>
      <c r="N102" s="19" t="str" cm="1">
        <f t="array" aca="1" ref="N102" ca="1">IFERROR(
  IF(OR($L102="",$M102=""),
    "",
    _xlfn.LET(
      _xlpm.num_characters, characters_per_cell,
      _xlpm.space_chars, 0,
      _xlpm.raw, K102,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((CEILING(_xlpm.x,$H$7)*1000)-45699)&gt;=((CEILING($L102,$H$7)*1000)-45699)
      )),
      _xlpm.n, _xlfn.SCAN(0, _xlpm.flag, _xlfn.LAMBDA(_xlpm.a,_xlpm.b, _xlpm.a + --_xlpm.b)),
      IF(_xlpm.flag, MID(_xlpm.txt,(_xlpm.n-1)*_xlpm.num_characters+1, _xlpm.num_characters), "")
    )
  ),
"")</f>
        <v/>
      </c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19"/>
      <c r="AI102" s="19"/>
      <c r="AJ102" s="19"/>
      <c r="AK102" s="19"/>
      <c r="AL102" s="19"/>
      <c r="AM102" s="19"/>
      <c r="AN102" s="19"/>
      <c r="AO102" s="19"/>
    </row>
    <row r="103" spans="10:41" x14ac:dyDescent="0.3">
      <c r="J103" s="17" t="str">
        <f ca="1"/>
        <v/>
      </c>
      <c r="K103" s="15" t="str">
        <f ca="1"/>
        <v/>
      </c>
      <c r="L103" s="18" t="str">
        <f ca="1"/>
        <v/>
      </c>
      <c r="N103" s="19" t="str" cm="1">
        <f t="array" aca="1" ref="N103" ca="1">IFERROR(
  IF(OR($L103="",$M103=""),
    "",
    _xlfn.LET(
      _xlpm.num_characters, characters_per_cell,
      _xlpm.space_chars, 0,
      _xlpm.raw, K103,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((CEILING(_xlpm.x,$H$7)*1000)-45699)&gt;=((CEILING($L103,$H$7)*1000)-45699)
      )),
      _xlpm.n, _xlfn.SCAN(0, _xlpm.flag, _xlfn.LAMBDA(_xlpm.a,_xlpm.b, _xlpm.a + --_xlpm.b)),
      IF(_xlpm.flag, MID(_xlpm.txt,(_xlpm.n-1)*_xlpm.num_characters+1, _xlpm.num_characters), "")
    )
  ),
"")</f>
        <v/>
      </c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</row>
    <row r="104" spans="10:41" x14ac:dyDescent="0.3">
      <c r="J104" s="17" t="str">
        <f ca="1"/>
        <v/>
      </c>
      <c r="K104" s="15" t="str">
        <f ca="1"/>
        <v/>
      </c>
      <c r="L104" s="18" t="str">
        <f ca="1"/>
        <v/>
      </c>
      <c r="N104" s="19" t="str" cm="1">
        <f t="array" aca="1" ref="N104" ca="1">IFERROR(
  IF(OR($L104="",$M104=""),
    "",
    _xlfn.LET(
      _xlpm.num_characters, characters_per_cell,
      _xlpm.space_chars, 0,
      _xlpm.raw, K104,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((CEILING(_xlpm.x,$H$7)*1000)-45699)&gt;=((CEILING($L104,$H$7)*1000)-45699)
      )),
      _xlpm.n, _xlfn.SCAN(0, _xlpm.flag, _xlfn.LAMBDA(_xlpm.a,_xlpm.b, _xlpm.a + --_xlpm.b)),
      IF(_xlpm.flag, MID(_xlpm.txt,(_xlpm.n-1)*_xlpm.num_characters+1, _xlpm.num_characters), "")
    )
  ),
"")</f>
        <v/>
      </c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</row>
    <row r="105" spans="10:41" x14ac:dyDescent="0.3">
      <c r="J105" s="17" t="str">
        <f ca="1"/>
        <v/>
      </c>
      <c r="K105" s="15" t="str">
        <f ca="1"/>
        <v/>
      </c>
      <c r="L105" s="18" t="str">
        <f ca="1"/>
        <v/>
      </c>
      <c r="N105" s="19" t="str" cm="1">
        <f t="array" aca="1" ref="N105" ca="1">IFERROR(
  IF(OR($L105="",$M105=""),
    "",
    _xlfn.LET(
      _xlpm.num_characters, characters_per_cell,
      _xlpm.space_chars, 0,
      _xlpm.raw, K105,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((CEILING(_xlpm.x,$H$7)*1000)-45699)&gt;=((CEILING($L105,$H$7)*1000)-45699)
      )),
      _xlpm.n, _xlfn.SCAN(0, _xlpm.flag, _xlfn.LAMBDA(_xlpm.a,_xlpm.b, _xlpm.a + --_xlpm.b)),
      IF(_xlpm.flag, MID(_xlpm.txt,(_xlpm.n-1)*_xlpm.num_characters+1, _xlpm.num_characters), "")
    )
  ),
"")</f>
        <v/>
      </c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</row>
    <row r="106" spans="10:41" x14ac:dyDescent="0.3">
      <c r="J106" s="17" t="str">
        <f ca="1"/>
        <v/>
      </c>
      <c r="K106" s="15" t="str">
        <f ca="1"/>
        <v/>
      </c>
      <c r="L106" s="18" t="str">
        <f ca="1"/>
        <v/>
      </c>
      <c r="N106" s="19" t="str" cm="1">
        <f t="array" aca="1" ref="N106" ca="1">IFERROR(
  IF(OR($L106="",$M106=""),
    "",
    _xlfn.LET(
      _xlpm.num_characters, characters_per_cell,
      _xlpm.space_chars, 0,
      _xlpm.raw, K106,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((CEILING(_xlpm.x,$H$7)*1000)-45699)&gt;=((CEILING($L106,$H$7)*1000)-45699)
      )),
      _xlpm.n, _xlfn.SCAN(0, _xlpm.flag, _xlfn.LAMBDA(_xlpm.a,_xlpm.b, _xlpm.a + --_xlpm.b)),
      IF(_xlpm.flag, MID(_xlpm.txt,(_xlpm.n-1)*_xlpm.num_characters+1, _xlpm.num_characters), "")
    )
  ),
"")</f>
        <v/>
      </c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19"/>
      <c r="AI106" s="19"/>
      <c r="AJ106" s="19"/>
      <c r="AK106" s="19"/>
      <c r="AL106" s="19"/>
      <c r="AM106" s="19"/>
      <c r="AN106" s="19"/>
      <c r="AO106" s="19"/>
    </row>
    <row r="107" spans="10:41" x14ac:dyDescent="0.3">
      <c r="J107" s="17" t="str">
        <f ca="1"/>
        <v/>
      </c>
      <c r="K107" s="15" t="str">
        <f ca="1"/>
        <v/>
      </c>
      <c r="L107" s="18" t="str">
        <f ca="1"/>
        <v/>
      </c>
      <c r="N107" s="19" t="str" cm="1">
        <f t="array" aca="1" ref="N107" ca="1">IFERROR(
  IF(OR($L107="",$M107=""),
    "",
    _xlfn.LET(
      _xlpm.num_characters, characters_per_cell,
      _xlpm.space_chars, 0,
      _xlpm.raw, K107,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((CEILING(_xlpm.x,$H$7)*1000)-45699)&gt;=((CEILING($L107,$H$7)*1000)-45699)
      )),
      _xlpm.n, _xlfn.SCAN(0, _xlpm.flag, _xlfn.LAMBDA(_xlpm.a,_xlpm.b, _xlpm.a + --_xlpm.b)),
      IF(_xlpm.flag, MID(_xlpm.txt,(_xlpm.n-1)*_xlpm.num_characters+1, _xlpm.num_characters), "")
    )
  ),
"")</f>
        <v/>
      </c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</row>
    <row r="108" spans="10:41" x14ac:dyDescent="0.3">
      <c r="J108" s="17" t="str">
        <f ca="1"/>
        <v/>
      </c>
      <c r="K108" s="15" t="str">
        <f ca="1"/>
        <v/>
      </c>
      <c r="L108" s="18" t="str">
        <f ca="1"/>
        <v/>
      </c>
      <c r="N108" s="19" t="str" cm="1">
        <f t="array" aca="1" ref="N108" ca="1">IFERROR(
  IF(OR($L108="",$M108=""),
    "",
    _xlfn.LET(
      _xlpm.num_characters, characters_per_cell,
      _xlpm.space_chars, 0,
      _xlpm.raw, K108,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((CEILING(_xlpm.x,$H$7)*1000)-45699)&gt;=((CEILING($L108,$H$7)*1000)-45699)
      )),
      _xlpm.n, _xlfn.SCAN(0, _xlpm.flag, _xlfn.LAMBDA(_xlpm.a,_xlpm.b, _xlpm.a + --_xlpm.b)),
      IF(_xlpm.flag, MID(_xlpm.txt,(_xlpm.n-1)*_xlpm.num_characters+1, _xlpm.num_characters), "")
    )
  ),
"")</f>
        <v/>
      </c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</row>
    <row r="109" spans="10:41" x14ac:dyDescent="0.3">
      <c r="J109" s="17" t="str">
        <f ca="1"/>
        <v/>
      </c>
      <c r="K109" s="15" t="str">
        <f ca="1"/>
        <v/>
      </c>
      <c r="L109" s="18" t="str">
        <f ca="1"/>
        <v/>
      </c>
      <c r="N109" s="19" t="str" cm="1">
        <f t="array" aca="1" ref="N109" ca="1">IFERROR(
  IF(OR($L109="",$M109=""),
    "",
    _xlfn.LET(
      _xlpm.num_characters, characters_per_cell,
      _xlpm.space_chars, 0,
      _xlpm.raw, K109,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((CEILING(_xlpm.x,$H$7)*1000)-45699)&gt;=((CEILING($L109,$H$7)*1000)-45699)
      )),
      _xlpm.n, _xlfn.SCAN(0, _xlpm.flag, _xlfn.LAMBDA(_xlpm.a,_xlpm.b, _xlpm.a + --_xlpm.b)),
      IF(_xlpm.flag, MID(_xlpm.txt,(_xlpm.n-1)*_xlpm.num_characters+1, _xlpm.num_characters), "")
    )
  ),
"")</f>
        <v/>
      </c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</row>
    <row r="110" spans="10:41" x14ac:dyDescent="0.3">
      <c r="J110" s="17" t="str">
        <f ca="1"/>
        <v/>
      </c>
      <c r="K110" s="15" t="str">
        <f ca="1"/>
        <v/>
      </c>
      <c r="L110" s="18" t="str">
        <f ca="1"/>
        <v/>
      </c>
      <c r="N110" s="19" t="str" cm="1">
        <f t="array" aca="1" ref="N110" ca="1">IFERROR(
  IF(OR($L110="",$M110=""),
    "",
    _xlfn.LET(
      _xlpm.num_characters, characters_per_cell,
      _xlpm.space_chars, 0,
      _xlpm.raw, K110,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((CEILING(_xlpm.x,$H$7)*1000)-45699)&gt;=((CEILING($L110,$H$7)*1000)-45699)
      )),
      _xlpm.n, _xlfn.SCAN(0, _xlpm.flag, _xlfn.LAMBDA(_xlpm.a,_xlpm.b, _xlpm.a + --_xlpm.b)),
      IF(_xlpm.flag, MID(_xlpm.txt,(_xlpm.n-1)*_xlpm.num_characters+1, _xlpm.num_characters), "")
    )
  ),
"")</f>
        <v/>
      </c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19"/>
      <c r="AI110" s="19"/>
      <c r="AJ110" s="19"/>
      <c r="AK110" s="19"/>
      <c r="AL110" s="19"/>
      <c r="AM110" s="19"/>
      <c r="AN110" s="19"/>
      <c r="AO110" s="19"/>
    </row>
    <row r="111" spans="10:41" x14ac:dyDescent="0.3">
      <c r="J111" s="17" t="str">
        <f ca="1"/>
        <v/>
      </c>
      <c r="K111" s="15" t="str">
        <f ca="1"/>
        <v/>
      </c>
      <c r="L111" s="18" t="str">
        <f ca="1"/>
        <v/>
      </c>
      <c r="N111" s="19" t="str" cm="1">
        <f t="array" aca="1" ref="N111" ca="1">IFERROR(
  IF(OR($L111="",$M111=""),
    "",
    _xlfn.LET(
      _xlpm.num_characters, characters_per_cell,
      _xlpm.space_chars, 0,
      _xlpm.raw, K111,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((CEILING(_xlpm.x,$H$7)*1000)-45699)&gt;=((CEILING($L111,$H$7)*1000)-45699)
      )),
      _xlpm.n, _xlfn.SCAN(0, _xlpm.flag, _xlfn.LAMBDA(_xlpm.a,_xlpm.b, _xlpm.a + --_xlpm.b)),
      IF(_xlpm.flag, MID(_xlpm.txt,(_xlpm.n-1)*_xlpm.num_characters+1, _xlpm.num_characters), "")
    )
  ),
"")</f>
        <v/>
      </c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</row>
    <row r="112" spans="10:41" x14ac:dyDescent="0.3">
      <c r="J112" s="17" t="str">
        <f ca="1"/>
        <v/>
      </c>
      <c r="K112" s="15" t="str">
        <f ca="1"/>
        <v/>
      </c>
      <c r="L112" s="18" t="str">
        <f ca="1"/>
        <v/>
      </c>
      <c r="N112" s="19" t="str" cm="1">
        <f t="array" aca="1" ref="N112" ca="1">IFERROR(
  IF(OR($L112="",$M112=""),
    "",
    _xlfn.LET(
      _xlpm.num_characters, characters_per_cell,
      _xlpm.space_chars, 0,
      _xlpm.raw, K112,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((CEILING(_xlpm.x,$H$7)*1000)-45699)&gt;=((CEILING($L112,$H$7)*1000)-45699)
      )),
      _xlpm.n, _xlfn.SCAN(0, _xlpm.flag, _xlfn.LAMBDA(_xlpm.a,_xlpm.b, _xlpm.a + --_xlpm.b)),
      IF(_xlpm.flag, MID(_xlpm.txt,(_xlpm.n-1)*_xlpm.num_characters+1, _xlpm.num_characters), "")
    )
  ),
"")</f>
        <v/>
      </c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</row>
    <row r="113" spans="10:41" x14ac:dyDescent="0.3">
      <c r="J113" s="17" t="str">
        <f ca="1"/>
        <v/>
      </c>
      <c r="K113" s="15" t="str">
        <f ca="1"/>
        <v/>
      </c>
      <c r="L113" s="18" t="str">
        <f ca="1"/>
        <v/>
      </c>
      <c r="N113" s="19" t="str" cm="1">
        <f t="array" aca="1" ref="N113" ca="1">IFERROR(
  IF(OR($L113="",$M113=""),
    "",
    _xlfn.LET(
      _xlpm.num_characters, characters_per_cell,
      _xlpm.space_chars, 0,
      _xlpm.raw, K113,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((CEILING(_xlpm.x,$H$7)*1000)-45699)&gt;=((CEILING($L113,$H$7)*1000)-45699)
      )),
      _xlpm.n, _xlfn.SCAN(0, _xlpm.flag, _xlfn.LAMBDA(_xlpm.a,_xlpm.b, _xlpm.a + --_xlpm.b)),
      IF(_xlpm.flag, MID(_xlpm.txt,(_xlpm.n-1)*_xlpm.num_characters+1, _xlpm.num_characters), "")
    )
  ),
"")</f>
        <v/>
      </c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</row>
    <row r="114" spans="10:41" x14ac:dyDescent="0.3">
      <c r="J114" s="17" t="str">
        <f ca="1"/>
        <v/>
      </c>
      <c r="K114" s="15" t="str">
        <f ca="1"/>
        <v/>
      </c>
      <c r="L114" s="18" t="str">
        <f ca="1"/>
        <v/>
      </c>
      <c r="N114" s="19" t="str" cm="1">
        <f t="array" aca="1" ref="N114" ca="1">IFERROR(
  IF(OR($L114="",$M114=""),
    "",
    _xlfn.LET(
      _xlpm.num_characters, characters_per_cell,
      _xlpm.space_chars, 0,
      _xlpm.raw, K114,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((CEILING(_xlpm.x,$H$7)*1000)-45699)&gt;=((CEILING($L114,$H$7)*1000)-45699)
      )),
      _xlpm.n, _xlfn.SCAN(0, _xlpm.flag, _xlfn.LAMBDA(_xlpm.a,_xlpm.b, _xlpm.a + --_xlpm.b)),
      IF(_xlpm.flag, MID(_xlpm.txt,(_xlpm.n-1)*_xlpm.num_characters+1, _xlpm.num_characters), "")
    )
  ),
"")</f>
        <v/>
      </c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19"/>
      <c r="AI114" s="19"/>
      <c r="AJ114" s="19"/>
      <c r="AK114" s="19"/>
      <c r="AL114" s="19"/>
      <c r="AM114" s="19"/>
      <c r="AN114" s="19"/>
      <c r="AO114" s="19"/>
    </row>
    <row r="115" spans="10:41" x14ac:dyDescent="0.3">
      <c r="J115" s="17" t="str">
        <f ca="1"/>
        <v/>
      </c>
      <c r="K115" s="15" t="str">
        <f ca="1"/>
        <v/>
      </c>
      <c r="L115" s="18" t="str">
        <f ca="1"/>
        <v/>
      </c>
      <c r="N115" s="19" t="str" cm="1">
        <f t="array" aca="1" ref="N115" ca="1">IFERROR(
  IF(OR($L115="",$M115=""),
    "",
    _xlfn.LET(
      _xlpm.num_characters, characters_per_cell,
      _xlpm.space_chars, 0,
      _xlpm.raw, K115,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((CEILING(_xlpm.x,$H$7)*1000)-45699)&gt;=((CEILING($L115,$H$7)*1000)-45699)
      )),
      _xlpm.n, _xlfn.SCAN(0, _xlpm.flag, _xlfn.LAMBDA(_xlpm.a,_xlpm.b, _xlpm.a + --_xlpm.b)),
      IF(_xlpm.flag, MID(_xlpm.txt,(_xlpm.n-1)*_xlpm.num_characters+1, _xlpm.num_characters), "")
    )
  ),
"")</f>
        <v/>
      </c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  <c r="AI115" s="19"/>
      <c r="AJ115" s="19"/>
      <c r="AK115" s="19"/>
      <c r="AL115" s="19"/>
      <c r="AM115" s="19"/>
      <c r="AN115" s="19"/>
      <c r="AO115" s="19"/>
    </row>
    <row r="116" spans="10:41" x14ac:dyDescent="0.3">
      <c r="J116" s="17" t="str">
        <f ca="1"/>
        <v/>
      </c>
      <c r="K116" s="15" t="str">
        <f ca="1"/>
        <v/>
      </c>
      <c r="L116" s="18" t="str">
        <f ca="1"/>
        <v/>
      </c>
      <c r="N116" s="19" t="str" cm="1">
        <f t="array" aca="1" ref="N116" ca="1">IFERROR(
  IF(OR($L116="",$M116=""),
    "",
    _xlfn.LET(
      _xlpm.num_characters, characters_per_cell,
      _xlpm.space_chars, 0,
      _xlpm.raw, K116,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((CEILING(_xlpm.x,$H$7)*1000)-45699)&gt;=((CEILING($L116,$H$7)*1000)-45699)
      )),
      _xlpm.n, _xlfn.SCAN(0, _xlpm.flag, _xlfn.LAMBDA(_xlpm.a,_xlpm.b, _xlpm.a + --_xlpm.b)),
      IF(_xlpm.flag, MID(_xlpm.txt,(_xlpm.n-1)*_xlpm.num_characters+1, _xlpm.num_characters), "")
    )
  ),
"")</f>
        <v/>
      </c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  <c r="AI116" s="19"/>
      <c r="AJ116" s="19"/>
      <c r="AK116" s="19"/>
      <c r="AL116" s="19"/>
      <c r="AM116" s="19"/>
      <c r="AN116" s="19"/>
      <c r="AO116" s="19"/>
    </row>
    <row r="117" spans="10:41" x14ac:dyDescent="0.3">
      <c r="J117" s="17" t="str">
        <f ca="1"/>
        <v/>
      </c>
      <c r="K117" s="15" t="str">
        <f ca="1"/>
        <v/>
      </c>
      <c r="L117" s="18" t="str">
        <f ca="1"/>
        <v/>
      </c>
      <c r="N117" s="19" t="str" cm="1">
        <f t="array" aca="1" ref="N117" ca="1">IFERROR(
  IF(OR($L117="",$M117=""),
    "",
    _xlfn.LET(
      _xlpm.num_characters, characters_per_cell,
      _xlpm.space_chars, 0,
      _xlpm.raw, K117,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((CEILING(_xlpm.x,$H$7)*1000)-45699)&gt;=((CEILING($L117,$H$7)*1000)-45699)
      )),
      _xlpm.n, _xlfn.SCAN(0, _xlpm.flag, _xlfn.LAMBDA(_xlpm.a,_xlpm.b, _xlpm.a + --_xlpm.b)),
      IF(_xlpm.flag, MID(_xlpm.txt,(_xlpm.n-1)*_xlpm.num_characters+1, _xlpm.num_characters), "")
    )
  ),
"")</f>
        <v/>
      </c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19"/>
      <c r="AI117" s="19"/>
      <c r="AJ117" s="19"/>
      <c r="AK117" s="19"/>
      <c r="AL117" s="19"/>
      <c r="AM117" s="19"/>
      <c r="AN117" s="19"/>
      <c r="AO117" s="19"/>
    </row>
    <row r="118" spans="10:41" x14ac:dyDescent="0.3">
      <c r="J118" s="17" t="str">
        <f ca="1"/>
        <v/>
      </c>
      <c r="K118" s="15" t="str">
        <f ca="1"/>
        <v/>
      </c>
      <c r="L118" s="18" t="str">
        <f ca="1"/>
        <v/>
      </c>
      <c r="N118" s="19" t="str" cm="1">
        <f t="array" aca="1" ref="N118" ca="1">IFERROR(
  IF(OR($L118="",$M118=""),
    "",
    _xlfn.LET(
      _xlpm.num_characters, characters_per_cell,
      _xlpm.space_chars, 0,
      _xlpm.raw, K118,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((CEILING(_xlpm.x,$H$7)*1000)-45699)&gt;=((CEILING($L118,$H$7)*1000)-45699)
      )),
      _xlpm.n, _xlfn.SCAN(0, _xlpm.flag, _xlfn.LAMBDA(_xlpm.a,_xlpm.b, _xlpm.a + --_xlpm.b)),
      IF(_xlpm.flag, MID(_xlpm.txt,(_xlpm.n-1)*_xlpm.num_characters+1, _xlpm.num_characters), "")
    )
  ),
"")</f>
        <v/>
      </c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  <c r="AH118" s="19"/>
      <c r="AI118" s="19"/>
      <c r="AJ118" s="19"/>
      <c r="AK118" s="19"/>
      <c r="AL118" s="19"/>
      <c r="AM118" s="19"/>
      <c r="AN118" s="19"/>
      <c r="AO118" s="19"/>
    </row>
    <row r="119" spans="10:41" x14ac:dyDescent="0.3">
      <c r="J119" s="17" t="str">
        <f ca="1"/>
        <v/>
      </c>
      <c r="K119" s="15" t="str">
        <f ca="1"/>
        <v/>
      </c>
      <c r="L119" s="18" t="str">
        <f ca="1"/>
        <v/>
      </c>
      <c r="N119" s="19" t="str" cm="1">
        <f t="array" aca="1" ref="N119" ca="1">IFERROR(
  IF(OR($L119="",$M119=""),
    "",
    _xlfn.LET(
      _xlpm.num_characters, characters_per_cell,
      _xlpm.space_chars, 0,
      _xlpm.raw, K119,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((CEILING(_xlpm.x,$H$7)*1000)-45699)&gt;=((CEILING($L119,$H$7)*1000)-45699)
      )),
      _xlpm.n, _xlfn.SCAN(0, _xlpm.flag, _xlfn.LAMBDA(_xlpm.a,_xlpm.b, _xlpm.a + --_xlpm.b)),
      IF(_xlpm.flag, MID(_xlpm.txt,(_xlpm.n-1)*_xlpm.num_characters+1, _xlpm.num_characters), "")
    )
  ),
"")</f>
        <v/>
      </c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19"/>
      <c r="AI119" s="19"/>
      <c r="AJ119" s="19"/>
      <c r="AK119" s="19"/>
      <c r="AL119" s="19"/>
      <c r="AM119" s="19"/>
      <c r="AN119" s="19"/>
      <c r="AO119" s="19"/>
    </row>
    <row r="120" spans="10:41" x14ac:dyDescent="0.3">
      <c r="J120" s="17" t="str">
        <f ca="1"/>
        <v/>
      </c>
      <c r="K120" s="15" t="str">
        <f ca="1"/>
        <v/>
      </c>
      <c r="L120" s="18" t="str">
        <f ca="1"/>
        <v/>
      </c>
      <c r="N120" s="19" t="str" cm="1">
        <f t="array" aca="1" ref="N120" ca="1">IFERROR(
  IF(OR($L120="",$M120=""),
    "",
    _xlfn.LET(
      _xlpm.num_characters, characters_per_cell,
      _xlpm.space_chars, 0,
      _xlpm.raw, K120,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((CEILING(_xlpm.x,$H$7)*1000)-45699)&gt;=((CEILING($L120,$H$7)*1000)-45699)
      )),
      _xlpm.n, _xlfn.SCAN(0, _xlpm.flag, _xlfn.LAMBDA(_xlpm.a,_xlpm.b, _xlpm.a + --_xlpm.b)),
      IF(_xlpm.flag, MID(_xlpm.txt,(_xlpm.n-1)*_xlpm.num_characters+1, _xlpm.num_characters), "")
    )
  ),
"")</f>
        <v/>
      </c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9"/>
      <c r="AI120" s="19"/>
      <c r="AJ120" s="19"/>
      <c r="AK120" s="19"/>
      <c r="AL120" s="19"/>
      <c r="AM120" s="19"/>
      <c r="AN120" s="19"/>
      <c r="AO120" s="19"/>
    </row>
    <row r="121" spans="10:41" x14ac:dyDescent="0.3">
      <c r="J121" s="17" t="str">
        <f ca="1"/>
        <v/>
      </c>
      <c r="K121" s="15" t="str">
        <f ca="1"/>
        <v/>
      </c>
      <c r="L121" s="18" t="str">
        <f ca="1"/>
        <v/>
      </c>
      <c r="N121" s="19" t="str" cm="1">
        <f t="array" aca="1" ref="N121" ca="1">IFERROR(
  IF(OR($L121="",$M121=""),
    "",
    _xlfn.LET(
      _xlpm.num_characters, characters_per_cell,
      _xlpm.space_chars, 0,
      _xlpm.raw, K121,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((CEILING(_xlpm.x,$H$7)*1000)-45699)&gt;=((CEILING($L121,$H$7)*1000)-45699)
      )),
      _xlpm.n, _xlfn.SCAN(0, _xlpm.flag, _xlfn.LAMBDA(_xlpm.a,_xlpm.b, _xlpm.a + --_xlpm.b)),
      IF(_xlpm.flag, MID(_xlpm.txt,(_xlpm.n-1)*_xlpm.num_characters+1, _xlpm.num_characters), "")
    )
  ),
"")</f>
        <v/>
      </c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</row>
    <row r="122" spans="10:41" x14ac:dyDescent="0.3">
      <c r="J122" s="17" t="str">
        <f ca="1"/>
        <v/>
      </c>
      <c r="K122" s="15" t="str">
        <f ca="1"/>
        <v/>
      </c>
      <c r="L122" s="18" t="str">
        <f ca="1"/>
        <v/>
      </c>
      <c r="N122" s="19" t="str" cm="1">
        <f t="array" aca="1" ref="N122" ca="1">IFERROR(
  IF(OR($L122="",$M122=""),
    "",
    _xlfn.LET(
      _xlpm.num_characters, characters_per_cell,
      _xlpm.space_chars, 0,
      _xlpm.raw, K122,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((CEILING(_xlpm.x,$H$7)*1000)-45699)&gt;=((CEILING($L122,$H$7)*1000)-45699)
      )),
      _xlpm.n, _xlfn.SCAN(0, _xlpm.flag, _xlfn.LAMBDA(_xlpm.a,_xlpm.b, _xlpm.a + --_xlpm.b)),
      IF(_xlpm.flag, MID(_xlpm.txt,(_xlpm.n-1)*_xlpm.num_characters+1, _xlpm.num_characters), "")
    )
  ),
"")</f>
        <v/>
      </c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19"/>
      <c r="AI122" s="19"/>
      <c r="AJ122" s="19"/>
      <c r="AK122" s="19"/>
      <c r="AL122" s="19"/>
      <c r="AM122" s="19"/>
      <c r="AN122" s="19"/>
      <c r="AO122" s="19"/>
    </row>
    <row r="123" spans="10:41" x14ac:dyDescent="0.3">
      <c r="J123" s="17" t="str">
        <f ca="1"/>
        <v/>
      </c>
      <c r="K123" s="15" t="str">
        <f ca="1"/>
        <v/>
      </c>
      <c r="L123" s="18" t="str">
        <f ca="1"/>
        <v/>
      </c>
      <c r="N123" s="19" t="str" cm="1">
        <f t="array" aca="1" ref="N123" ca="1">IFERROR(
  IF(OR($L123="",$M123=""),
    "",
    _xlfn.LET(
      _xlpm.num_characters, characters_per_cell,
      _xlpm.space_chars, 0,
      _xlpm.raw, K123,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((CEILING(_xlpm.x,$H$7)*1000)-45699)&gt;=((CEILING($L123,$H$7)*1000)-45699)
      )),
      _xlpm.n, _xlfn.SCAN(0, _xlpm.flag, _xlfn.LAMBDA(_xlpm.a,_xlpm.b, _xlpm.a + --_xlpm.b)),
      IF(_xlpm.flag, MID(_xlpm.txt,(_xlpm.n-1)*_xlpm.num_characters+1, _xlpm.num_characters), "")
    )
  ),
"")</f>
        <v/>
      </c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</row>
    <row r="124" spans="10:41" x14ac:dyDescent="0.3">
      <c r="J124" s="17" t="str">
        <f ca="1"/>
        <v/>
      </c>
      <c r="K124" s="15" t="str">
        <f ca="1"/>
        <v/>
      </c>
      <c r="L124" s="18" t="str">
        <f ca="1"/>
        <v/>
      </c>
      <c r="N124" s="19" t="str" cm="1">
        <f t="array" aca="1" ref="N124" ca="1">IFERROR(
  IF(OR($L124="",$M124=""),
    "",
    _xlfn.LET(
      _xlpm.num_characters, characters_per_cell,
      _xlpm.space_chars, 0,
      _xlpm.raw, K124,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((CEILING(_xlpm.x,$H$7)*1000)-45699)&gt;=((CEILING($L124,$H$7)*1000)-45699)
      )),
      _xlpm.n, _xlfn.SCAN(0, _xlpm.flag, _xlfn.LAMBDA(_xlpm.a,_xlpm.b, _xlpm.a + --_xlpm.b)),
      IF(_xlpm.flag, MID(_xlpm.txt,(_xlpm.n-1)*_xlpm.num_characters+1, _xlpm.num_characters), "")
    )
  ),
"")</f>
        <v/>
      </c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</row>
    <row r="125" spans="10:41" x14ac:dyDescent="0.3">
      <c r="J125" s="17" t="str">
        <f ca="1"/>
        <v/>
      </c>
      <c r="K125" s="15" t="str">
        <f ca="1"/>
        <v/>
      </c>
      <c r="L125" s="18" t="str">
        <f ca="1"/>
        <v/>
      </c>
      <c r="N125" s="19" t="str" cm="1">
        <f t="array" aca="1" ref="N125" ca="1">IFERROR(
  IF(OR($L125="",$M125=""),
    "",
    _xlfn.LET(
      _xlpm.num_characters, characters_per_cell,
      _xlpm.space_chars, 0,
      _xlpm.raw, K125,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((CEILING(_xlpm.x,$H$7)*1000)-45699)&gt;=((CEILING($L125,$H$7)*1000)-45699)
      )),
      _xlpm.n, _xlfn.SCAN(0, _xlpm.flag, _xlfn.LAMBDA(_xlpm.a,_xlpm.b, _xlpm.a + --_xlpm.b)),
      IF(_xlpm.flag, MID(_xlpm.txt,(_xlpm.n-1)*_xlpm.num_characters+1, _xlpm.num_characters), "")
    )
  ),
"")</f>
        <v/>
      </c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</row>
    <row r="126" spans="10:41" x14ac:dyDescent="0.3">
      <c r="J126" s="17" t="str">
        <f ca="1"/>
        <v/>
      </c>
      <c r="K126" s="15" t="str">
        <f ca="1"/>
        <v/>
      </c>
      <c r="L126" s="18" t="str">
        <f ca="1"/>
        <v/>
      </c>
      <c r="N126" s="19" t="str" cm="1">
        <f t="array" aca="1" ref="N126" ca="1">IFERROR(
  IF(OR($L126="",$M126=""),
    "",
    _xlfn.LET(
      _xlpm.num_characters, characters_per_cell,
      _xlpm.space_chars, 0,
      _xlpm.raw, K126,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((CEILING(_xlpm.x,$H$7)*1000)-45699)&gt;=((CEILING($L126,$H$7)*1000)-45699)
      )),
      _xlpm.n, _xlfn.SCAN(0, _xlpm.flag, _xlfn.LAMBDA(_xlpm.a,_xlpm.b, _xlpm.a + --_xlpm.b)),
      IF(_xlpm.flag, MID(_xlpm.txt,(_xlpm.n-1)*_xlpm.num_characters+1, _xlpm.num_characters), "")
    )
  ),
"")</f>
        <v/>
      </c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19"/>
      <c r="AI126" s="19"/>
      <c r="AJ126" s="19"/>
      <c r="AK126" s="19"/>
      <c r="AL126" s="19"/>
      <c r="AM126" s="19"/>
      <c r="AN126" s="19"/>
      <c r="AO126" s="19"/>
    </row>
    <row r="127" spans="10:41" x14ac:dyDescent="0.3">
      <c r="J127" s="17" t="str">
        <f ca="1"/>
        <v/>
      </c>
      <c r="K127" s="15" t="str">
        <f ca="1"/>
        <v/>
      </c>
      <c r="L127" s="18" t="str">
        <f ca="1"/>
        <v/>
      </c>
      <c r="N127" s="19" t="str" cm="1">
        <f t="array" aca="1" ref="N127" ca="1">IFERROR(
  IF(OR($L127="",$M127=""),
    "",
    _xlfn.LET(
      _xlpm.num_characters, characters_per_cell,
      _xlpm.space_chars, 0,
      _xlpm.raw, K127,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((CEILING(_xlpm.x,$H$7)*1000)-45699)&gt;=((CEILING($L127,$H$7)*1000)-45699)
      )),
      _xlpm.n, _xlfn.SCAN(0, _xlpm.flag, _xlfn.LAMBDA(_xlpm.a,_xlpm.b, _xlpm.a + --_xlpm.b)),
      IF(_xlpm.flag, MID(_xlpm.txt,(_xlpm.n-1)*_xlpm.num_characters+1, _xlpm.num_characters), "")
    )
  ),
"")</f>
        <v/>
      </c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</row>
    <row r="128" spans="10:41" x14ac:dyDescent="0.3">
      <c r="J128" s="17" t="str">
        <f ca="1"/>
        <v/>
      </c>
      <c r="K128" s="15" t="str">
        <f ca="1"/>
        <v/>
      </c>
      <c r="L128" s="18" t="str">
        <f ca="1"/>
        <v/>
      </c>
      <c r="N128" s="19" t="str" cm="1">
        <f t="array" aca="1" ref="N128" ca="1">IFERROR(
  IF(OR($L128="",$M128=""),
    "",
    _xlfn.LET(
      _xlpm.num_characters, characters_per_cell,
      _xlpm.space_chars, 0,
      _xlpm.raw, K128,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((CEILING(_xlpm.x,$H$7)*1000)-45699)&gt;=((CEILING($L128,$H$7)*1000)-45699)
      )),
      _xlpm.n, _xlfn.SCAN(0, _xlpm.flag, _xlfn.LAMBDA(_xlpm.a,_xlpm.b, _xlpm.a + --_xlpm.b)),
      IF(_xlpm.flag, MID(_xlpm.txt,(_xlpm.n-1)*_xlpm.num_characters+1, _xlpm.num_characters), "")
    )
  ),
"")</f>
        <v/>
      </c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</row>
    <row r="129" spans="10:41" x14ac:dyDescent="0.3">
      <c r="J129" s="17" t="str">
        <f ca="1"/>
        <v/>
      </c>
      <c r="K129" s="15" t="str">
        <f ca="1"/>
        <v/>
      </c>
      <c r="L129" s="18" t="str">
        <f ca="1"/>
        <v/>
      </c>
      <c r="N129" s="19" t="str" cm="1">
        <f t="array" aca="1" ref="N129" ca="1">IFERROR(
  IF(OR($L129="",$M129=""),
    "",
    _xlfn.LET(
      _xlpm.num_characters, characters_per_cell,
      _xlpm.space_chars, 0,
      _xlpm.raw, K129,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((CEILING(_xlpm.x,$H$7)*1000)-45699)&gt;=((CEILING($L129,$H$7)*1000)-45699)
      )),
      _xlpm.n, _xlfn.SCAN(0, _xlpm.flag, _xlfn.LAMBDA(_xlpm.a,_xlpm.b, _xlpm.a + --_xlpm.b)),
      IF(_xlpm.flag, MID(_xlpm.txt,(_xlpm.n-1)*_xlpm.num_characters+1, _xlpm.num_characters), "")
    )
  ),
"")</f>
        <v/>
      </c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</row>
    <row r="130" spans="10:41" x14ac:dyDescent="0.3">
      <c r="J130" s="17" t="str">
        <f ca="1"/>
        <v/>
      </c>
      <c r="K130" s="15" t="str">
        <f ca="1"/>
        <v/>
      </c>
      <c r="L130" s="18" t="str">
        <f ca="1"/>
        <v/>
      </c>
      <c r="N130" s="19" t="str" cm="1">
        <f t="array" aca="1" ref="N130" ca="1">IFERROR(
  IF(OR($L130="",$M130=""),
    "",
    _xlfn.LET(
      _xlpm.num_characters, characters_per_cell,
      _xlpm.space_chars, 0,
      _xlpm.raw, K130,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((CEILING(_xlpm.x,$H$7)*1000)-45699)&gt;=((CEILING($L130,$H$7)*1000)-45699)
      )),
      _xlpm.n, _xlfn.SCAN(0, _xlpm.flag, _xlfn.LAMBDA(_xlpm.a,_xlpm.b, _xlpm.a + --_xlpm.b)),
      IF(_xlpm.flag, MID(_xlpm.txt,(_xlpm.n-1)*_xlpm.num_characters+1, _xlpm.num_characters), "")
    )
  ),
"")</f>
        <v/>
      </c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19"/>
      <c r="AI130" s="19"/>
      <c r="AJ130" s="19"/>
      <c r="AK130" s="19"/>
      <c r="AL130" s="19"/>
      <c r="AM130" s="19"/>
      <c r="AN130" s="19"/>
      <c r="AO130" s="19"/>
    </row>
    <row r="131" spans="10:41" x14ac:dyDescent="0.3">
      <c r="J131" s="17" t="str">
        <f ca="1"/>
        <v/>
      </c>
      <c r="K131" s="15" t="str">
        <f ca="1"/>
        <v/>
      </c>
      <c r="L131" s="18" t="str">
        <f ca="1"/>
        <v/>
      </c>
      <c r="N131" s="19" t="str" cm="1">
        <f t="array" aca="1" ref="N131" ca="1">IFERROR(
  IF(OR($L131="",$M131=""),
    "",
    _xlfn.LET(
      _xlpm.num_characters, characters_per_cell,
      _xlpm.space_chars, 0,
      _xlpm.raw, K131,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((CEILING(_xlpm.x,$H$7)*1000)-45699)&gt;=((CEILING($L131,$H$7)*1000)-45699)
      )),
      _xlpm.n, _xlfn.SCAN(0, _xlpm.flag, _xlfn.LAMBDA(_xlpm.a,_xlpm.b, _xlpm.a + --_xlpm.b)),
      IF(_xlpm.flag, MID(_xlpm.txt,(_xlpm.n-1)*_xlpm.num_characters+1, _xlpm.num_characters), "")
    )
  ),
"")</f>
        <v/>
      </c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  <c r="AJ131" s="19"/>
      <c r="AK131" s="19"/>
      <c r="AL131" s="19"/>
      <c r="AM131" s="19"/>
      <c r="AN131" s="19"/>
      <c r="AO131" s="19"/>
    </row>
    <row r="132" spans="10:41" x14ac:dyDescent="0.3">
      <c r="J132" s="17" t="str">
        <f ca="1"/>
        <v/>
      </c>
      <c r="K132" s="15" t="str">
        <f ca="1"/>
        <v/>
      </c>
      <c r="L132" s="18" t="str">
        <f ca="1"/>
        <v/>
      </c>
      <c r="N132" s="19" t="str" cm="1">
        <f t="array" aca="1" ref="N132" ca="1">IFERROR(
  IF(OR($L132="",$M132=""),
    "",
    _xlfn.LET(
      _xlpm.num_characters, characters_per_cell,
      _xlpm.space_chars, 0,
      _xlpm.raw, K132,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((CEILING(_xlpm.x,$H$7)*1000)-45699)&gt;=((CEILING($L132,$H$7)*1000)-45699)
      )),
      _xlpm.n, _xlfn.SCAN(0, _xlpm.flag, _xlfn.LAMBDA(_xlpm.a,_xlpm.b, _xlpm.a + --_xlpm.b)),
      IF(_xlpm.flag, MID(_xlpm.txt,(_xlpm.n-1)*_xlpm.num_characters+1, _xlpm.num_characters), "")
    )
  ),
"")</f>
        <v/>
      </c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</row>
    <row r="133" spans="10:41" x14ac:dyDescent="0.3">
      <c r="J133" s="17" t="str">
        <f ca="1"/>
        <v/>
      </c>
      <c r="K133" s="15" t="str">
        <f ca="1"/>
        <v/>
      </c>
      <c r="L133" s="18" t="str">
        <f ca="1"/>
        <v/>
      </c>
      <c r="N133" s="19" t="str" cm="1">
        <f t="array" aca="1" ref="N133" ca="1">IFERROR(
  IF(OR($L133="",$M133=""),
    "",
    _xlfn.LET(
      _xlpm.num_characters, characters_per_cell,
      _xlpm.space_chars, 0,
      _xlpm.raw, K133,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((CEILING(_xlpm.x,$H$7)*1000)-45699)&gt;=((CEILING($L133,$H$7)*1000)-45699)
      )),
      _xlpm.n, _xlfn.SCAN(0, _xlpm.flag, _xlfn.LAMBDA(_xlpm.a,_xlpm.b, _xlpm.a + --_xlpm.b)),
      IF(_xlpm.flag, MID(_xlpm.txt,(_xlpm.n-1)*_xlpm.num_characters+1, _xlpm.num_characters), "")
    )
  ),
"")</f>
        <v/>
      </c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19"/>
      <c r="AJ133" s="19"/>
      <c r="AK133" s="19"/>
      <c r="AL133" s="19"/>
      <c r="AM133" s="19"/>
      <c r="AN133" s="19"/>
      <c r="AO133" s="19"/>
    </row>
    <row r="134" spans="10:41" x14ac:dyDescent="0.3">
      <c r="J134" s="17" t="str">
        <f ca="1"/>
        <v/>
      </c>
      <c r="K134" s="15" t="str">
        <f ca="1"/>
        <v/>
      </c>
      <c r="L134" s="18" t="str">
        <f ca="1"/>
        <v/>
      </c>
      <c r="N134" s="19" t="str" cm="1">
        <f t="array" aca="1" ref="N134" ca="1">IFERROR(
  IF(OR($L134="",$M134=""),
    "",
    _xlfn.LET(
      _xlpm.num_characters, characters_per_cell,
      _xlpm.space_chars, 0,
      _xlpm.raw, K134,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((CEILING(_xlpm.x,$H$7)*1000)-45699)&gt;=((CEILING($L134,$H$7)*1000)-45699)
      )),
      _xlpm.n, _xlfn.SCAN(0, _xlpm.flag, _xlfn.LAMBDA(_xlpm.a,_xlpm.b, _xlpm.a + --_xlpm.b)),
      IF(_xlpm.flag, MID(_xlpm.txt,(_xlpm.n-1)*_xlpm.num_characters+1, _xlpm.num_characters), "")
    )
  ),
"")</f>
        <v/>
      </c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  <c r="AH134" s="19"/>
      <c r="AI134" s="19"/>
      <c r="AJ134" s="19"/>
      <c r="AK134" s="19"/>
      <c r="AL134" s="19"/>
      <c r="AM134" s="19"/>
      <c r="AN134" s="19"/>
      <c r="AO134" s="19"/>
    </row>
    <row r="135" spans="10:41" x14ac:dyDescent="0.3">
      <c r="J135" s="17" t="str">
        <f ca="1"/>
        <v/>
      </c>
      <c r="K135" s="15" t="str">
        <f ca="1"/>
        <v/>
      </c>
      <c r="L135" s="18" t="str">
        <f ca="1"/>
        <v/>
      </c>
      <c r="N135" s="19" t="str" cm="1">
        <f t="array" aca="1" ref="N135" ca="1">IFERROR(
  IF(OR($L135="",$M135=""),
    "",
    _xlfn.LET(
      _xlpm.num_characters, characters_per_cell,
      _xlpm.space_chars, 0,
      _xlpm.raw, K135,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((CEILING(_xlpm.x,$H$7)*1000)-45699)&gt;=((CEILING($L135,$H$7)*1000)-45699)
      )),
      _xlpm.n, _xlfn.SCAN(0, _xlpm.flag, _xlfn.LAMBDA(_xlpm.a,_xlpm.b, _xlpm.a + --_xlpm.b)),
      IF(_xlpm.flag, MID(_xlpm.txt,(_xlpm.n-1)*_xlpm.num_characters+1, _xlpm.num_characters), "")
    )
  ),
"")</f>
        <v/>
      </c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</row>
    <row r="136" spans="10:41" x14ac:dyDescent="0.3">
      <c r="J136" s="17" t="str">
        <f ca="1"/>
        <v/>
      </c>
      <c r="K136" s="15" t="str">
        <f ca="1"/>
        <v/>
      </c>
      <c r="L136" s="18" t="str">
        <f ca="1"/>
        <v/>
      </c>
      <c r="N136" s="19" t="str" cm="1">
        <f t="array" aca="1" ref="N136" ca="1">IFERROR(
  IF(OR($L136="",$M136=""),
    "",
    _xlfn.LET(
      _xlpm.num_characters, characters_per_cell,
      _xlpm.space_chars, 0,
      _xlpm.raw, K136,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((CEILING(_xlpm.x,$H$7)*1000)-45699)&gt;=((CEILING($L136,$H$7)*1000)-45699)
      )),
      _xlpm.n, _xlfn.SCAN(0, _xlpm.flag, _xlfn.LAMBDA(_xlpm.a,_xlpm.b, _xlpm.a + --_xlpm.b)),
      IF(_xlpm.flag, MID(_xlpm.txt,(_xlpm.n-1)*_xlpm.num_characters+1, _xlpm.num_characters), "")
    )
  ),
"")</f>
        <v/>
      </c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19"/>
      <c r="AJ136" s="19"/>
      <c r="AK136" s="19"/>
      <c r="AL136" s="19"/>
      <c r="AM136" s="19"/>
      <c r="AN136" s="19"/>
      <c r="AO136" s="19"/>
    </row>
    <row r="137" spans="10:41" x14ac:dyDescent="0.3">
      <c r="J137" s="17" t="str">
        <f ca="1"/>
        <v/>
      </c>
      <c r="K137" s="15" t="str">
        <f ca="1"/>
        <v/>
      </c>
      <c r="L137" s="18" t="str">
        <f ca="1"/>
        <v/>
      </c>
      <c r="N137" s="19" t="str" cm="1">
        <f t="array" aca="1" ref="N137" ca="1">IFERROR(
  IF(OR($L137="",$M137=""),
    "",
    _xlfn.LET(
      _xlpm.num_characters, characters_per_cell,
      _xlpm.space_chars, 0,
      _xlpm.raw, K137,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((CEILING(_xlpm.x,$H$7)*1000)-45699)&gt;=((CEILING($L137,$H$7)*1000)-45699)
      )),
      _xlpm.n, _xlfn.SCAN(0, _xlpm.flag, _xlfn.LAMBDA(_xlpm.a,_xlpm.b, _xlpm.a + --_xlpm.b)),
      IF(_xlpm.flag, MID(_xlpm.txt,(_xlpm.n-1)*_xlpm.num_characters+1, _xlpm.num_characters), "")
    )
  ),
"")</f>
        <v/>
      </c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9"/>
      <c r="AI137" s="19"/>
      <c r="AJ137" s="19"/>
      <c r="AK137" s="19"/>
      <c r="AL137" s="19"/>
      <c r="AM137" s="19"/>
      <c r="AN137" s="19"/>
      <c r="AO137" s="19"/>
    </row>
    <row r="138" spans="10:41" x14ac:dyDescent="0.3">
      <c r="J138" s="17" t="str">
        <f ca="1"/>
        <v/>
      </c>
      <c r="K138" s="15" t="str">
        <f ca="1"/>
        <v/>
      </c>
      <c r="L138" s="18" t="str">
        <f ca="1"/>
        <v/>
      </c>
      <c r="N138" s="19" t="str" cm="1">
        <f t="array" aca="1" ref="N138" ca="1">IFERROR(
  IF(OR($L138="",$M138=""),
    "",
    _xlfn.LET(
      _xlpm.num_characters, characters_per_cell,
      _xlpm.space_chars, 0,
      _xlpm.raw, K138,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((CEILING(_xlpm.x,$H$7)*1000)-45699)&gt;=((CEILING($L138,$H$7)*1000)-45699)
      )),
      _xlpm.n, _xlfn.SCAN(0, _xlpm.flag, _xlfn.LAMBDA(_xlpm.a,_xlpm.b, _xlpm.a + --_xlpm.b)),
      IF(_xlpm.flag, MID(_xlpm.txt,(_xlpm.n-1)*_xlpm.num_characters+1, _xlpm.num_characters), "")
    )
  ),
"")</f>
        <v/>
      </c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  <c r="AH138" s="19"/>
      <c r="AI138" s="19"/>
      <c r="AJ138" s="19"/>
      <c r="AK138" s="19"/>
      <c r="AL138" s="19"/>
      <c r="AM138" s="19"/>
      <c r="AN138" s="19"/>
      <c r="AO138" s="19"/>
    </row>
    <row r="139" spans="10:41" x14ac:dyDescent="0.3">
      <c r="J139" s="17" t="str">
        <f ca="1"/>
        <v/>
      </c>
      <c r="K139" s="15" t="str">
        <f ca="1"/>
        <v/>
      </c>
      <c r="L139" s="18" t="str">
        <f ca="1"/>
        <v/>
      </c>
      <c r="N139" s="19" t="str" cm="1">
        <f t="array" aca="1" ref="N139" ca="1">IFERROR(
  IF(OR($L139="",$M139=""),
    "",
    _xlfn.LET(
      _xlpm.num_characters, characters_per_cell,
      _xlpm.space_chars, 0,
      _xlpm.raw, K139,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((CEILING(_xlpm.x,$H$7)*1000)-45699)&gt;=((CEILING($L139,$H$7)*1000)-45699)
      )),
      _xlpm.n, _xlfn.SCAN(0, _xlpm.flag, _xlfn.LAMBDA(_xlpm.a,_xlpm.b, _xlpm.a + --_xlpm.b)),
      IF(_xlpm.flag, MID(_xlpm.txt,(_xlpm.n-1)*_xlpm.num_characters+1, _xlpm.num_characters), "")
    )
  ),
"")</f>
        <v/>
      </c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</row>
    <row r="140" spans="10:41" x14ac:dyDescent="0.3">
      <c r="J140" s="17" t="str">
        <f ca="1"/>
        <v/>
      </c>
      <c r="K140" s="15" t="str">
        <f ca="1"/>
        <v/>
      </c>
      <c r="L140" s="18" t="str">
        <f ca="1"/>
        <v/>
      </c>
      <c r="N140" s="19" t="str" cm="1">
        <f t="array" aca="1" ref="N140" ca="1">IFERROR(
  IF(OR($L140="",$M140=""),
    "",
    _xlfn.LET(
      _xlpm.num_characters, characters_per_cell,
      _xlpm.space_chars, 0,
      _xlpm.raw, K140,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((CEILING(_xlpm.x,$H$7)*1000)-45699)&gt;=((CEILING($L140,$H$7)*1000)-45699)
      )),
      _xlpm.n, _xlfn.SCAN(0, _xlpm.flag, _xlfn.LAMBDA(_xlpm.a,_xlpm.b, _xlpm.a + --_xlpm.b)),
      IF(_xlpm.flag, MID(_xlpm.txt,(_xlpm.n-1)*_xlpm.num_characters+1, _xlpm.num_characters), "")
    )
  ),
"")</f>
        <v/>
      </c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</row>
    <row r="141" spans="10:41" x14ac:dyDescent="0.3">
      <c r="J141" s="17" t="str">
        <f ca="1"/>
        <v/>
      </c>
      <c r="K141" s="15" t="str">
        <f ca="1"/>
        <v/>
      </c>
      <c r="L141" s="18" t="str">
        <f ca="1"/>
        <v/>
      </c>
      <c r="N141" s="19" t="str" cm="1">
        <f t="array" aca="1" ref="N141" ca="1">IFERROR(
  IF(OR($L141="",$M141=""),
    "",
    _xlfn.LET(
      _xlpm.num_characters, characters_per_cell,
      _xlpm.space_chars, 0,
      _xlpm.raw, K141,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((CEILING(_xlpm.x,$H$7)*1000)-45699)&gt;=((CEILING($L141,$H$7)*1000)-45699)
      )),
      _xlpm.n, _xlfn.SCAN(0, _xlpm.flag, _xlfn.LAMBDA(_xlpm.a,_xlpm.b, _xlpm.a + --_xlpm.b)),
      IF(_xlpm.flag, MID(_xlpm.txt,(_xlpm.n-1)*_xlpm.num_characters+1, _xlpm.num_characters), "")
    )
  ),
"")</f>
        <v/>
      </c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19"/>
      <c r="AI141" s="19"/>
      <c r="AJ141" s="19"/>
      <c r="AK141" s="19"/>
      <c r="AL141" s="19"/>
      <c r="AM141" s="19"/>
      <c r="AN141" s="19"/>
      <c r="AO141" s="19"/>
    </row>
    <row r="142" spans="10:41" x14ac:dyDescent="0.3">
      <c r="J142" s="17" t="str">
        <f ca="1"/>
        <v/>
      </c>
      <c r="K142" s="15" t="str">
        <f ca="1"/>
        <v/>
      </c>
      <c r="L142" s="18" t="str">
        <f ca="1"/>
        <v/>
      </c>
      <c r="N142" s="19" t="str" cm="1">
        <f t="array" aca="1" ref="N142" ca="1">IFERROR(
  IF(OR($L142="",$M142=""),
    "",
    _xlfn.LET(
      _xlpm.num_characters, characters_per_cell,
      _xlpm.space_chars, 0,
      _xlpm.raw, K142,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((CEILING(_xlpm.x,$H$7)*1000)-45699)&gt;=((CEILING($L142,$H$7)*1000)-45699)
      )),
      _xlpm.n, _xlfn.SCAN(0, _xlpm.flag, _xlfn.LAMBDA(_xlpm.a,_xlpm.b, _xlpm.a + --_xlpm.b)),
      IF(_xlpm.flag, MID(_xlpm.txt,(_xlpm.n-1)*_xlpm.num_characters+1, _xlpm.num_characters), "")
    )
  ),
"")</f>
        <v/>
      </c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19"/>
      <c r="AI142" s="19"/>
      <c r="AJ142" s="19"/>
      <c r="AK142" s="19"/>
      <c r="AL142" s="19"/>
      <c r="AM142" s="19"/>
      <c r="AN142" s="19"/>
      <c r="AO142" s="19"/>
    </row>
    <row r="143" spans="10:41" x14ac:dyDescent="0.3">
      <c r="J143" s="17" t="str">
        <f ca="1"/>
        <v/>
      </c>
      <c r="K143" s="15" t="str">
        <f ca="1"/>
        <v/>
      </c>
      <c r="L143" s="18" t="str">
        <f ca="1"/>
        <v/>
      </c>
      <c r="N143" s="19" t="str" cm="1">
        <f t="array" aca="1" ref="N143" ca="1">IFERROR(
  IF(OR($L143="",$M143=""),
    "",
    _xlfn.LET(
      _xlpm.num_characters, characters_per_cell,
      _xlpm.space_chars, 0,
      _xlpm.raw, K143,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((CEILING(_xlpm.x,$H$7)*1000)-45699)&gt;=((CEILING($L143,$H$7)*1000)-45699)
      )),
      _xlpm.n, _xlfn.SCAN(0, _xlpm.flag, _xlfn.LAMBDA(_xlpm.a,_xlpm.b, _xlpm.a + --_xlpm.b)),
      IF(_xlpm.flag, MID(_xlpm.txt,(_xlpm.n-1)*_xlpm.num_characters+1, _xlpm.num_characters), "")
    )
  ),
"")</f>
        <v/>
      </c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</row>
    <row r="144" spans="10:41" x14ac:dyDescent="0.3">
      <c r="J144" s="17" t="str">
        <f ca="1"/>
        <v/>
      </c>
      <c r="K144" s="15" t="str">
        <f ca="1"/>
        <v/>
      </c>
      <c r="L144" s="18" t="str">
        <f ca="1"/>
        <v/>
      </c>
      <c r="N144" s="19" t="str" cm="1">
        <f t="array" aca="1" ref="N144" ca="1">IFERROR(
  IF(OR($L144="",$M144=""),
    "",
    _xlfn.LET(
      _xlpm.num_characters, characters_per_cell,
      _xlpm.space_chars, 0,
      _xlpm.raw, K144,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((CEILING(_xlpm.x,$H$7)*1000)-45699)&gt;=((CEILING($L144,$H$7)*1000)-45699)
      )),
      _xlpm.n, _xlfn.SCAN(0, _xlpm.flag, _xlfn.LAMBDA(_xlpm.a,_xlpm.b, _xlpm.a + --_xlpm.b)),
      IF(_xlpm.flag, MID(_xlpm.txt,(_xlpm.n-1)*_xlpm.num_characters+1, _xlpm.num_characters), "")
    )
  ),
"")</f>
        <v/>
      </c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</row>
    <row r="145" spans="10:41" x14ac:dyDescent="0.3">
      <c r="J145" s="17" t="str">
        <f ca="1"/>
        <v/>
      </c>
      <c r="K145" s="15" t="str">
        <f ca="1"/>
        <v/>
      </c>
      <c r="L145" s="18" t="str">
        <f ca="1"/>
        <v/>
      </c>
      <c r="N145" s="19" t="str" cm="1">
        <f t="array" aca="1" ref="N145" ca="1">IFERROR(
  IF(OR($L145="",$M145=""),
    "",
    _xlfn.LET(
      _xlpm.num_characters, characters_per_cell,
      _xlpm.space_chars, 0,
      _xlpm.raw, K145,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((CEILING(_xlpm.x,$H$7)*1000)-45699)&gt;=((CEILING($L145,$H$7)*1000)-45699)
      )),
      _xlpm.n, _xlfn.SCAN(0, _xlpm.flag, _xlfn.LAMBDA(_xlpm.a,_xlpm.b, _xlpm.a + --_xlpm.b)),
      IF(_xlpm.flag, MID(_xlpm.txt,(_xlpm.n-1)*_xlpm.num_characters+1, _xlpm.num_characters), "")
    )
  ),
"")</f>
        <v/>
      </c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</row>
    <row r="146" spans="10:41" x14ac:dyDescent="0.3">
      <c r="J146" s="17" t="str">
        <f ca="1"/>
        <v/>
      </c>
      <c r="K146" s="15" t="str">
        <f ca="1"/>
        <v/>
      </c>
      <c r="L146" s="18" t="str">
        <f ca="1"/>
        <v/>
      </c>
      <c r="N146" s="19" t="str" cm="1">
        <f t="array" aca="1" ref="N146" ca="1">IFERROR(
  IF(OR($L146="",$M146=""),
    "",
    _xlfn.LET(
      _xlpm.num_characters, characters_per_cell,
      _xlpm.space_chars, 0,
      _xlpm.raw, K146,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((CEILING(_xlpm.x,$H$7)*1000)-45699)&gt;=((CEILING($L146,$H$7)*1000)-45699)
      )),
      _xlpm.n, _xlfn.SCAN(0, _xlpm.flag, _xlfn.LAMBDA(_xlpm.a,_xlpm.b, _xlpm.a + --_xlpm.b)),
      IF(_xlpm.flag, MID(_xlpm.txt,(_xlpm.n-1)*_xlpm.num_characters+1, _xlpm.num_characters), "")
    )
  ),
"")</f>
        <v/>
      </c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  <c r="AH146" s="19"/>
      <c r="AI146" s="19"/>
      <c r="AJ146" s="19"/>
      <c r="AK146" s="19"/>
      <c r="AL146" s="19"/>
      <c r="AM146" s="19"/>
      <c r="AN146" s="19"/>
      <c r="AO146" s="19"/>
    </row>
    <row r="147" spans="10:41" x14ac:dyDescent="0.3">
      <c r="J147" s="17" t="str">
        <f ca="1"/>
        <v/>
      </c>
      <c r="K147" s="15" t="str">
        <f ca="1"/>
        <v/>
      </c>
      <c r="L147" s="18" t="str">
        <f ca="1"/>
        <v/>
      </c>
      <c r="N147" s="19" t="str" cm="1">
        <f t="array" aca="1" ref="N147" ca="1">IFERROR(
  IF(OR($L147="",$M147=""),
    "",
    _xlfn.LET(
      _xlpm.num_characters, characters_per_cell,
      _xlpm.space_chars, 0,
      _xlpm.raw, K147,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((CEILING(_xlpm.x,$H$7)*1000)-45699)&gt;=((CEILING($L147,$H$7)*1000)-45699)
      )),
      _xlpm.n, _xlfn.SCAN(0, _xlpm.flag, _xlfn.LAMBDA(_xlpm.a,_xlpm.b, _xlpm.a + --_xlpm.b)),
      IF(_xlpm.flag, MID(_xlpm.txt,(_xlpm.n-1)*_xlpm.num_characters+1, _xlpm.num_characters), "")
    )
  ),
"")</f>
        <v/>
      </c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19"/>
      <c r="AI147" s="19"/>
      <c r="AJ147" s="19"/>
      <c r="AK147" s="19"/>
      <c r="AL147" s="19"/>
      <c r="AM147" s="19"/>
      <c r="AN147" s="19"/>
      <c r="AO147" s="19"/>
    </row>
    <row r="148" spans="10:41" x14ac:dyDescent="0.3">
      <c r="J148" s="17" t="str">
        <f ca="1"/>
        <v/>
      </c>
      <c r="K148" s="15" t="str">
        <f ca="1"/>
        <v/>
      </c>
      <c r="L148" s="18" t="str">
        <f ca="1"/>
        <v/>
      </c>
      <c r="N148" s="19" t="str" cm="1">
        <f t="array" aca="1" ref="N148" ca="1">IFERROR(
  IF(OR($L148="",$M148=""),
    "",
    _xlfn.LET(
      _xlpm.num_characters, characters_per_cell,
      _xlpm.space_chars, 0,
      _xlpm.raw, K148,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((CEILING(_xlpm.x,$H$7)*1000)-45699)&gt;=((CEILING($L148,$H$7)*1000)-45699)
      )),
      _xlpm.n, _xlfn.SCAN(0, _xlpm.flag, _xlfn.LAMBDA(_xlpm.a,_xlpm.b, _xlpm.a + --_xlpm.b)),
      IF(_xlpm.flag, MID(_xlpm.txt,(_xlpm.n-1)*_xlpm.num_characters+1, _xlpm.num_characters), "")
    )
  ),
"")</f>
        <v/>
      </c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</row>
    <row r="149" spans="10:41" x14ac:dyDescent="0.3">
      <c r="J149" s="17" t="str">
        <f ca="1"/>
        <v/>
      </c>
      <c r="K149" s="15" t="str">
        <f ca="1"/>
        <v/>
      </c>
      <c r="L149" s="18" t="str">
        <f ca="1"/>
        <v/>
      </c>
      <c r="N149" s="19" t="str" cm="1">
        <f t="array" aca="1" ref="N149" ca="1">IFERROR(
  IF(OR($L149="",$M149=""),
    "",
    _xlfn.LET(
      _xlpm.num_characters, characters_per_cell,
      _xlpm.space_chars, 0,
      _xlpm.raw, K149,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((CEILING(_xlpm.x,$H$7)*1000)-45699)&gt;=((CEILING($L149,$H$7)*1000)-45699)
      )),
      _xlpm.n, _xlfn.SCAN(0, _xlpm.flag, _xlfn.LAMBDA(_xlpm.a,_xlpm.b, _xlpm.a + --_xlpm.b)),
      IF(_xlpm.flag, MID(_xlpm.txt,(_xlpm.n-1)*_xlpm.num_characters+1, _xlpm.num_characters), "")
    )
  ),
"")</f>
        <v/>
      </c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</row>
    <row r="150" spans="10:41" x14ac:dyDescent="0.3">
      <c r="J150" s="17" t="str">
        <f ca="1"/>
        <v/>
      </c>
      <c r="K150" s="15" t="str">
        <f ca="1"/>
        <v/>
      </c>
      <c r="L150" s="18" t="str">
        <f ca="1"/>
        <v/>
      </c>
      <c r="N150" s="19" t="str" cm="1">
        <f t="array" aca="1" ref="N150" ca="1">IFERROR(
  IF(OR($L150="",$M150=""),
    "",
    _xlfn.LET(
      _xlpm.num_characters, characters_per_cell,
      _xlpm.space_chars, 0,
      _xlpm.raw, K150,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((CEILING(_xlpm.x,$H$7)*1000)-45699)&gt;=((CEILING($L150,$H$7)*1000)-45699)
      )),
      _xlpm.n, _xlfn.SCAN(0, _xlpm.flag, _xlfn.LAMBDA(_xlpm.a,_xlpm.b, _xlpm.a + --_xlpm.b)),
      IF(_xlpm.flag, MID(_xlpm.txt,(_xlpm.n-1)*_xlpm.num_characters+1, _xlpm.num_characters), "")
    )
  ),
"")</f>
        <v/>
      </c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19"/>
      <c r="AI150" s="19"/>
      <c r="AJ150" s="19"/>
      <c r="AK150" s="19"/>
      <c r="AL150" s="19"/>
      <c r="AM150" s="19"/>
      <c r="AN150" s="19"/>
      <c r="AO150" s="19"/>
    </row>
    <row r="151" spans="10:41" x14ac:dyDescent="0.3">
      <c r="J151" s="17" t="str">
        <f ca="1"/>
        <v/>
      </c>
      <c r="K151" s="15" t="str">
        <f ca="1"/>
        <v/>
      </c>
      <c r="L151" s="18" t="str">
        <f ca="1"/>
        <v/>
      </c>
      <c r="N151" s="19" t="str" cm="1">
        <f t="array" aca="1" ref="N151" ca="1">IFERROR(
  IF(OR($L151="",$M151=""),
    "",
    _xlfn.LET(
      _xlpm.num_characters, characters_per_cell,
      _xlpm.space_chars, 0,
      _xlpm.raw, K151,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((CEILING(_xlpm.x,$H$7)*1000)-45699)&gt;=((CEILING($L151,$H$7)*1000)-45699)
      )),
      _xlpm.n, _xlfn.SCAN(0, _xlpm.flag, _xlfn.LAMBDA(_xlpm.a,_xlpm.b, _xlpm.a + --_xlpm.b)),
      IF(_xlpm.flag, MID(_xlpm.txt,(_xlpm.n-1)*_xlpm.num_characters+1, _xlpm.num_characters), "")
    )
  ),
"")</f>
        <v/>
      </c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</row>
    <row r="152" spans="10:41" x14ac:dyDescent="0.3">
      <c r="J152" s="17" t="str">
        <f ca="1"/>
        <v/>
      </c>
      <c r="K152" s="15" t="str">
        <f ca="1"/>
        <v/>
      </c>
      <c r="L152" s="18" t="str">
        <f ca="1"/>
        <v/>
      </c>
      <c r="N152" s="19" t="str" cm="1">
        <f t="array" aca="1" ref="N152" ca="1">IFERROR(
  IF(OR($L152="",$M152=""),
    "",
    _xlfn.LET(
      _xlpm.num_characters, characters_per_cell,
      _xlpm.space_chars, 0,
      _xlpm.raw, K152,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((CEILING(_xlpm.x,$H$7)*1000)-45699)&gt;=((CEILING($L152,$H$7)*1000)-45699)
      )),
      _xlpm.n, _xlfn.SCAN(0, _xlpm.flag, _xlfn.LAMBDA(_xlpm.a,_xlpm.b, _xlpm.a + --_xlpm.b)),
      IF(_xlpm.flag, MID(_xlpm.txt,(_xlpm.n-1)*_xlpm.num_characters+1, _xlpm.num_characters), "")
    )
  ),
"")</f>
        <v/>
      </c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</row>
    <row r="153" spans="10:41" x14ac:dyDescent="0.3">
      <c r="J153" s="17" t="str">
        <f ca="1"/>
        <v/>
      </c>
      <c r="K153" s="15" t="str">
        <f ca="1"/>
        <v/>
      </c>
      <c r="L153" s="18" t="str">
        <f ca="1"/>
        <v/>
      </c>
      <c r="N153" s="19" t="str" cm="1">
        <f t="array" aca="1" ref="N153" ca="1">IFERROR(
  IF(OR($L153="",$M153=""),
    "",
    _xlfn.LET(
      _xlpm.num_characters, characters_per_cell,
      _xlpm.space_chars, 0,
      _xlpm.raw, K153,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((CEILING(_xlpm.x,$H$7)*1000)-45699)&gt;=((CEILING($L153,$H$7)*1000)-45699)
      )),
      _xlpm.n, _xlfn.SCAN(0, _xlpm.flag, _xlfn.LAMBDA(_xlpm.a,_xlpm.b, _xlpm.a + --_xlpm.b)),
      IF(_xlpm.flag, MID(_xlpm.txt,(_xlpm.n-1)*_xlpm.num_characters+1, _xlpm.num_characters), "")
    )
  ),
"")</f>
        <v/>
      </c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9"/>
      <c r="AI153" s="19"/>
      <c r="AJ153" s="19"/>
      <c r="AK153" s="19"/>
      <c r="AL153" s="19"/>
      <c r="AM153" s="19"/>
      <c r="AN153" s="19"/>
      <c r="AO153" s="19"/>
    </row>
    <row r="154" spans="10:41" x14ac:dyDescent="0.3">
      <c r="J154" s="17" t="str">
        <f ca="1"/>
        <v/>
      </c>
      <c r="K154" s="15" t="str">
        <f ca="1"/>
        <v/>
      </c>
      <c r="L154" s="18" t="str">
        <f ca="1"/>
        <v/>
      </c>
      <c r="N154" s="19" t="str" cm="1">
        <f t="array" aca="1" ref="N154" ca="1">IFERROR(
  IF(OR($L154="",$M154=""),
    "",
    _xlfn.LET(
      _xlpm.num_characters, characters_per_cell,
      _xlpm.space_chars, 0,
      _xlpm.raw, K154,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((CEILING(_xlpm.x,$H$7)*1000)-45699)&gt;=((CEILING($L154,$H$7)*1000)-45699)
      )),
      _xlpm.n, _xlfn.SCAN(0, _xlpm.flag, _xlfn.LAMBDA(_xlpm.a,_xlpm.b, _xlpm.a + --_xlpm.b)),
      IF(_xlpm.flag, MID(_xlpm.txt,(_xlpm.n-1)*_xlpm.num_characters+1, _xlpm.num_characters), "")
    )
  ),
"")</f>
        <v/>
      </c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19"/>
      <c r="AI154" s="19"/>
      <c r="AJ154" s="19"/>
      <c r="AK154" s="19"/>
      <c r="AL154" s="19"/>
      <c r="AM154" s="19"/>
      <c r="AN154" s="19"/>
      <c r="AO154" s="19"/>
    </row>
    <row r="155" spans="10:41" x14ac:dyDescent="0.3">
      <c r="J155" s="17" t="str">
        <f ca="1"/>
        <v/>
      </c>
      <c r="K155" s="15" t="str">
        <f ca="1"/>
        <v/>
      </c>
      <c r="L155" s="18" t="str">
        <f ca="1"/>
        <v/>
      </c>
      <c r="N155" s="19" t="str" cm="1">
        <f t="array" aca="1" ref="N155" ca="1">IFERROR(
  IF(OR($L155="",$M155=""),
    "",
    _xlfn.LET(
      _xlpm.num_characters, characters_per_cell,
      _xlpm.space_chars, 0,
      _xlpm.raw, K155,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((CEILING(_xlpm.x,$H$7)*1000)-45699)&gt;=((CEILING($L155,$H$7)*1000)-45699)
      )),
      _xlpm.n, _xlfn.SCAN(0, _xlpm.flag, _xlfn.LAMBDA(_xlpm.a,_xlpm.b, _xlpm.a + --_xlpm.b)),
      IF(_xlpm.flag, MID(_xlpm.txt,(_xlpm.n-1)*_xlpm.num_characters+1, _xlpm.num_characters), "")
    )
  ),
"")</f>
        <v/>
      </c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</row>
    <row r="156" spans="10:41" x14ac:dyDescent="0.3">
      <c r="J156" s="17" t="str">
        <f ca="1"/>
        <v/>
      </c>
      <c r="K156" s="15" t="str">
        <f ca="1"/>
        <v/>
      </c>
      <c r="L156" s="18" t="str">
        <f ca="1"/>
        <v/>
      </c>
      <c r="N156" s="19" t="str" cm="1">
        <f t="array" aca="1" ref="N156" ca="1">IFERROR(
  IF(OR($L156="",$M156=""),
    "",
    _xlfn.LET(
      _xlpm.num_characters, characters_per_cell,
      _xlpm.space_chars, 0,
      _xlpm.raw, K156,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((CEILING(_xlpm.x,$H$7)*1000)-45699)&gt;=((CEILING($L156,$H$7)*1000)-45699)
      )),
      _xlpm.n, _xlfn.SCAN(0, _xlpm.flag, _xlfn.LAMBDA(_xlpm.a,_xlpm.b, _xlpm.a + --_xlpm.b)),
      IF(_xlpm.flag, MID(_xlpm.txt,(_xlpm.n-1)*_xlpm.num_characters+1, _xlpm.num_characters), "")
    )
  ),
"")</f>
        <v/>
      </c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19"/>
      <c r="AI156" s="19"/>
      <c r="AJ156" s="19"/>
      <c r="AK156" s="19"/>
      <c r="AL156" s="19"/>
      <c r="AM156" s="19"/>
      <c r="AN156" s="19"/>
      <c r="AO156" s="19"/>
    </row>
    <row r="157" spans="10:41" x14ac:dyDescent="0.3">
      <c r="J157" s="17" t="str">
        <f ca="1"/>
        <v/>
      </c>
      <c r="K157" s="15" t="str">
        <f ca="1"/>
        <v/>
      </c>
      <c r="L157" s="18" t="str">
        <f ca="1"/>
        <v/>
      </c>
      <c r="N157" s="19" t="str" cm="1">
        <f t="array" aca="1" ref="N157" ca="1">IFERROR(
  IF(OR($L157="",$M157=""),
    "",
    _xlfn.LET(
      _xlpm.num_characters, characters_per_cell,
      _xlpm.space_chars, 0,
      _xlpm.raw, K157,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((CEILING(_xlpm.x,$H$7)*1000)-45699)&gt;=((CEILING($L157,$H$7)*1000)-45699)
      )),
      _xlpm.n, _xlfn.SCAN(0, _xlpm.flag, _xlfn.LAMBDA(_xlpm.a,_xlpm.b, _xlpm.a + --_xlpm.b)),
      IF(_xlpm.flag, MID(_xlpm.txt,(_xlpm.n-1)*_xlpm.num_characters+1, _xlpm.num_characters), "")
    )
  ),
"")</f>
        <v/>
      </c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</row>
    <row r="158" spans="10:41" x14ac:dyDescent="0.3">
      <c r="J158" s="17" t="str">
        <f ca="1"/>
        <v/>
      </c>
      <c r="K158" s="15" t="str">
        <f ca="1"/>
        <v/>
      </c>
      <c r="L158" s="18" t="str">
        <f ca="1"/>
        <v/>
      </c>
      <c r="N158" s="19" t="str" cm="1">
        <f t="array" aca="1" ref="N158" ca="1">IFERROR(
  IF(OR($L158="",$M158=""),
    "",
    _xlfn.LET(
      _xlpm.num_characters, characters_per_cell,
      _xlpm.space_chars, 0,
      _xlpm.raw, K158,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((CEILING(_xlpm.x,$H$7)*1000)-45699)&gt;=((CEILING($L158,$H$7)*1000)-45699)
      )),
      _xlpm.n, _xlfn.SCAN(0, _xlpm.flag, _xlfn.LAMBDA(_xlpm.a,_xlpm.b, _xlpm.a + --_xlpm.b)),
      IF(_xlpm.flag, MID(_xlpm.txt,(_xlpm.n-1)*_xlpm.num_characters+1, _xlpm.num_characters), "")
    )
  ),
"")</f>
        <v/>
      </c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  <c r="AH158" s="19"/>
      <c r="AI158" s="19"/>
      <c r="AJ158" s="19"/>
      <c r="AK158" s="19"/>
      <c r="AL158" s="19"/>
      <c r="AM158" s="19"/>
      <c r="AN158" s="19"/>
      <c r="AO158" s="19"/>
    </row>
    <row r="159" spans="10:41" x14ac:dyDescent="0.3">
      <c r="J159" s="17" t="str">
        <f ca="1"/>
        <v/>
      </c>
      <c r="K159" s="15" t="str">
        <f ca="1"/>
        <v/>
      </c>
      <c r="L159" s="18" t="str">
        <f ca="1"/>
        <v/>
      </c>
      <c r="N159" s="19" t="str" cm="1">
        <f t="array" aca="1" ref="N159" ca="1">IFERROR(
  IF(OR($L159="",$M159=""),
    "",
    _xlfn.LET(
      _xlpm.num_characters, characters_per_cell,
      _xlpm.space_chars, 0,
      _xlpm.raw, K159,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((CEILING(_xlpm.x,$H$7)*1000)-45699)&gt;=((CEILING($L159,$H$7)*1000)-45699)
      )),
      _xlpm.n, _xlfn.SCAN(0, _xlpm.flag, _xlfn.LAMBDA(_xlpm.a,_xlpm.b, _xlpm.a + --_xlpm.b)),
      IF(_xlpm.flag, MID(_xlpm.txt,(_xlpm.n-1)*_xlpm.num_characters+1, _xlpm.num_characters), "")
    )
  ),
"")</f>
        <v/>
      </c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19"/>
      <c r="AI159" s="19"/>
      <c r="AJ159" s="19"/>
      <c r="AK159" s="19"/>
      <c r="AL159" s="19"/>
      <c r="AM159" s="19"/>
      <c r="AN159" s="19"/>
      <c r="AO159" s="19"/>
    </row>
    <row r="160" spans="10:41" x14ac:dyDescent="0.3">
      <c r="J160" s="17" t="str">
        <f ca="1"/>
        <v/>
      </c>
      <c r="K160" s="15" t="str">
        <f ca="1"/>
        <v/>
      </c>
      <c r="L160" s="18" t="str">
        <f ca="1"/>
        <v/>
      </c>
      <c r="N160" s="19" t="str" cm="1">
        <f t="array" aca="1" ref="N160" ca="1">IFERROR(
  IF(OR($L160="",$M160=""),
    "",
    _xlfn.LET(
      _xlpm.num_characters, characters_per_cell,
      _xlpm.space_chars, 0,
      _xlpm.raw, K160,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((CEILING(_xlpm.x,$H$7)*1000)-45699)&gt;=((CEILING($L160,$H$7)*1000)-45699)
      )),
      _xlpm.n, _xlfn.SCAN(0, _xlpm.flag, _xlfn.LAMBDA(_xlpm.a,_xlpm.b, _xlpm.a + --_xlpm.b)),
      IF(_xlpm.flag, MID(_xlpm.txt,(_xlpm.n-1)*_xlpm.num_characters+1, _xlpm.num_characters), "")
    )
  ),
"")</f>
        <v/>
      </c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</row>
    <row r="161" spans="10:41" x14ac:dyDescent="0.3">
      <c r="J161" s="17" t="str">
        <f ca="1"/>
        <v/>
      </c>
      <c r="K161" s="15" t="str">
        <f ca="1"/>
        <v/>
      </c>
      <c r="L161" s="18" t="str">
        <f ca="1"/>
        <v/>
      </c>
      <c r="N161" s="19" t="str" cm="1">
        <f t="array" aca="1" ref="N161" ca="1">IFERROR(
  IF(OR($L161="",$M161=""),
    "",
    _xlfn.LET(
      _xlpm.num_characters, characters_per_cell,
      _xlpm.space_chars, 0,
      _xlpm.raw, K161,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((CEILING(_xlpm.x,$H$7)*1000)-45699)&gt;=((CEILING($L161,$H$7)*1000)-45699)
      )),
      _xlpm.n, _xlfn.SCAN(0, _xlpm.flag, _xlfn.LAMBDA(_xlpm.a,_xlpm.b, _xlpm.a + --_xlpm.b)),
      IF(_xlpm.flag, MID(_xlpm.txt,(_xlpm.n-1)*_xlpm.num_characters+1, _xlpm.num_characters), "")
    )
  ),
"")</f>
        <v/>
      </c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19"/>
      <c r="AI161" s="19"/>
      <c r="AJ161" s="19"/>
      <c r="AK161" s="19"/>
      <c r="AL161" s="19"/>
      <c r="AM161" s="19"/>
      <c r="AN161" s="19"/>
      <c r="AO161" s="19"/>
    </row>
    <row r="162" spans="10:41" x14ac:dyDescent="0.3">
      <c r="J162" s="17" t="str">
        <f ca="1"/>
        <v/>
      </c>
      <c r="K162" s="15" t="str">
        <f ca="1"/>
        <v/>
      </c>
      <c r="L162" s="18" t="str">
        <f ca="1"/>
        <v/>
      </c>
      <c r="N162" s="19" t="str" cm="1">
        <f t="array" aca="1" ref="N162" ca="1">IFERROR(
  IF(OR($L162="",$M162=""),
    "",
    _xlfn.LET(
      _xlpm.num_characters, characters_per_cell,
      _xlpm.space_chars, 0,
      _xlpm.raw, K162,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((CEILING(_xlpm.x,$H$7)*1000)-45699)&gt;=((CEILING($L162,$H$7)*1000)-45699)
      )),
      _xlpm.n, _xlfn.SCAN(0, _xlpm.flag, _xlfn.LAMBDA(_xlpm.a,_xlpm.b, _xlpm.a + --_xlpm.b)),
      IF(_xlpm.flag, MID(_xlpm.txt,(_xlpm.n-1)*_xlpm.num_characters+1, _xlpm.num_characters), "")
    )
  ),
"")</f>
        <v/>
      </c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19"/>
      <c r="AI162" s="19"/>
      <c r="AJ162" s="19"/>
      <c r="AK162" s="19"/>
      <c r="AL162" s="19"/>
      <c r="AM162" s="19"/>
      <c r="AN162" s="19"/>
      <c r="AO162" s="19"/>
    </row>
    <row r="163" spans="10:41" x14ac:dyDescent="0.3">
      <c r="J163" s="17" t="str">
        <f ca="1"/>
        <v/>
      </c>
      <c r="K163" s="15" t="str">
        <f ca="1"/>
        <v/>
      </c>
      <c r="L163" s="18" t="str">
        <f ca="1"/>
        <v/>
      </c>
      <c r="N163" s="19" t="str" cm="1">
        <f t="array" aca="1" ref="N163" ca="1">IFERROR(
  IF(OR($L163="",$M163=""),
    "",
    _xlfn.LET(
      _xlpm.num_characters, characters_per_cell,
      _xlpm.space_chars, 0,
      _xlpm.raw, K163,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((CEILING(_xlpm.x,$H$7)*1000)-45699)&gt;=((CEILING($L163,$H$7)*1000)-45699)
      )),
      _xlpm.n, _xlfn.SCAN(0, _xlpm.flag, _xlfn.LAMBDA(_xlpm.a,_xlpm.b, _xlpm.a + --_xlpm.b)),
      IF(_xlpm.flag, MID(_xlpm.txt,(_xlpm.n-1)*_xlpm.num_characters+1, _xlpm.num_characters), "")
    )
  ),
"")</f>
        <v/>
      </c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</row>
    <row r="164" spans="10:41" x14ac:dyDescent="0.3">
      <c r="J164" s="17" t="str">
        <f ca="1"/>
        <v/>
      </c>
      <c r="K164" s="15" t="str">
        <f ca="1"/>
        <v/>
      </c>
      <c r="L164" s="18" t="str">
        <f ca="1"/>
        <v/>
      </c>
      <c r="N164" s="19" t="str" cm="1">
        <f t="array" aca="1" ref="N164" ca="1">IFERROR(
  IF(OR($L164="",$M164=""),
    "",
    _xlfn.LET(
      _xlpm.num_characters, characters_per_cell,
      _xlpm.space_chars, 0,
      _xlpm.raw, K164,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((CEILING(_xlpm.x,$H$7)*1000)-45699)&gt;=((CEILING($L164,$H$7)*1000)-45699)
      )),
      _xlpm.n, _xlfn.SCAN(0, _xlpm.flag, _xlfn.LAMBDA(_xlpm.a,_xlpm.b, _xlpm.a + --_xlpm.b)),
      IF(_xlpm.flag, MID(_xlpm.txt,(_xlpm.n-1)*_xlpm.num_characters+1, _xlpm.num_characters), "")
    )
  ),
"")</f>
        <v/>
      </c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</row>
    <row r="165" spans="10:41" x14ac:dyDescent="0.3">
      <c r="J165" s="17" t="str">
        <f ca="1"/>
        <v/>
      </c>
      <c r="K165" s="15" t="str">
        <f ca="1"/>
        <v/>
      </c>
      <c r="L165" s="18" t="str">
        <f ca="1"/>
        <v/>
      </c>
      <c r="N165" s="19" t="str" cm="1">
        <f t="array" aca="1" ref="N165" ca="1">IFERROR(
  IF(OR($L165="",$M165=""),
    "",
    _xlfn.LET(
      _xlpm.num_characters, characters_per_cell,
      _xlpm.space_chars, 0,
      _xlpm.raw, K165,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((CEILING(_xlpm.x,$H$7)*1000)-45699)&gt;=((CEILING($L165,$H$7)*1000)-45699)
      )),
      _xlpm.n, _xlfn.SCAN(0, _xlpm.flag, _xlfn.LAMBDA(_xlpm.a,_xlpm.b, _xlpm.a + --_xlpm.b)),
      IF(_xlpm.flag, MID(_xlpm.txt,(_xlpm.n-1)*_xlpm.num_characters+1, _xlpm.num_characters), "")
    )
  ),
"")</f>
        <v/>
      </c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</row>
    <row r="166" spans="10:41" x14ac:dyDescent="0.3">
      <c r="J166" s="17" t="str">
        <f ca="1"/>
        <v/>
      </c>
      <c r="K166" s="15" t="str">
        <f ca="1"/>
        <v/>
      </c>
      <c r="L166" s="18" t="str">
        <f ca="1"/>
        <v/>
      </c>
      <c r="N166" s="19" t="str" cm="1">
        <f t="array" aca="1" ref="N166" ca="1">IFERROR(
  IF(OR($L166="",$M166=""),
    "",
    _xlfn.LET(
      _xlpm.num_characters, characters_per_cell,
      _xlpm.space_chars, 0,
      _xlpm.raw, K166,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((CEILING(_xlpm.x,$H$7)*1000)-45699)&gt;=((CEILING($L166,$H$7)*1000)-45699)
      )),
      _xlpm.n, _xlfn.SCAN(0, _xlpm.flag, _xlfn.LAMBDA(_xlpm.a,_xlpm.b, _xlpm.a + --_xlpm.b)),
      IF(_xlpm.flag, MID(_xlpm.txt,(_xlpm.n-1)*_xlpm.num_characters+1, _xlpm.num_characters), "")
    )
  ),
"")</f>
        <v/>
      </c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19"/>
      <c r="AI166" s="19"/>
      <c r="AJ166" s="19"/>
      <c r="AK166" s="19"/>
      <c r="AL166" s="19"/>
      <c r="AM166" s="19"/>
      <c r="AN166" s="19"/>
      <c r="AO166" s="19"/>
    </row>
    <row r="167" spans="10:41" x14ac:dyDescent="0.3">
      <c r="J167" s="17" t="str">
        <f ca="1"/>
        <v/>
      </c>
      <c r="K167" s="15" t="str">
        <f ca="1"/>
        <v/>
      </c>
      <c r="L167" s="18" t="str">
        <f ca="1"/>
        <v/>
      </c>
      <c r="N167" s="19" t="str" cm="1">
        <f t="array" aca="1" ref="N167" ca="1">IFERROR(
  IF(OR($L167="",$M167=""),
    "",
    _xlfn.LET(
      _xlpm.num_characters, characters_per_cell,
      _xlpm.space_chars, 0,
      _xlpm.raw, K167,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((CEILING(_xlpm.x,$H$7)*1000)-45699)&gt;=((CEILING($L167,$H$7)*1000)-45699)
      )),
      _xlpm.n, _xlfn.SCAN(0, _xlpm.flag, _xlfn.LAMBDA(_xlpm.a,_xlpm.b, _xlpm.a + --_xlpm.b)),
      IF(_xlpm.flag, MID(_xlpm.txt,(_xlpm.n-1)*_xlpm.num_characters+1, _xlpm.num_characters), "")
    )
  ),
"")</f>
        <v/>
      </c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</row>
    <row r="168" spans="10:41" x14ac:dyDescent="0.3">
      <c r="J168" s="17" t="str">
        <f ca="1"/>
        <v/>
      </c>
      <c r="K168" s="15" t="str">
        <f ca="1"/>
        <v/>
      </c>
      <c r="L168" s="18" t="str">
        <f ca="1"/>
        <v/>
      </c>
      <c r="N168" s="19" t="str" cm="1">
        <f t="array" aca="1" ref="N168" ca="1">IFERROR(
  IF(OR($L168="",$M168=""),
    "",
    _xlfn.LET(
      _xlpm.num_characters, characters_per_cell,
      _xlpm.space_chars, 0,
      _xlpm.raw, K168,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((CEILING(_xlpm.x,$H$7)*1000)-45699)&gt;=((CEILING($L168,$H$7)*1000)-45699)
      )),
      _xlpm.n, _xlfn.SCAN(0, _xlpm.flag, _xlfn.LAMBDA(_xlpm.a,_xlpm.b, _xlpm.a + --_xlpm.b)),
      IF(_xlpm.flag, MID(_xlpm.txt,(_xlpm.n-1)*_xlpm.num_characters+1, _xlpm.num_characters), "")
    )
  ),
"")</f>
        <v/>
      </c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</row>
    <row r="169" spans="10:41" x14ac:dyDescent="0.3">
      <c r="J169" s="17" t="str">
        <f ca="1"/>
        <v/>
      </c>
      <c r="K169" s="15" t="str">
        <f ca="1"/>
        <v/>
      </c>
      <c r="L169" s="18" t="str">
        <f ca="1"/>
        <v/>
      </c>
      <c r="N169" s="19" t="str" cm="1">
        <f t="array" aca="1" ref="N169" ca="1">IFERROR(
  IF(OR($L169="",$M169=""),
    "",
    _xlfn.LET(
      _xlpm.num_characters, characters_per_cell,
      _xlpm.space_chars, 0,
      _xlpm.raw, K169,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((CEILING(_xlpm.x,$H$7)*1000)-45699)&gt;=((CEILING($L169,$H$7)*1000)-45699)
      )),
      _xlpm.n, _xlfn.SCAN(0, _xlpm.flag, _xlfn.LAMBDA(_xlpm.a,_xlpm.b, _xlpm.a + --_xlpm.b)),
      IF(_xlpm.flag, MID(_xlpm.txt,(_xlpm.n-1)*_xlpm.num_characters+1, _xlpm.num_characters), "")
    )
  ),
"")</f>
        <v/>
      </c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</row>
    <row r="170" spans="10:41" x14ac:dyDescent="0.3">
      <c r="J170" s="17" t="str">
        <f ca="1"/>
        <v/>
      </c>
      <c r="K170" s="15" t="str">
        <f ca="1"/>
        <v/>
      </c>
      <c r="L170" s="18" t="str">
        <f ca="1"/>
        <v/>
      </c>
      <c r="N170" s="19" t="str" cm="1">
        <f t="array" aca="1" ref="N170" ca="1">IFERROR(
  IF(OR($L170="",$M170=""),
    "",
    _xlfn.LET(
      _xlpm.num_characters, characters_per_cell,
      _xlpm.space_chars, 0,
      _xlpm.raw, K170,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((CEILING(_xlpm.x,$H$7)*1000)-45699)&gt;=((CEILING($L170,$H$7)*1000)-45699)
      )),
      _xlpm.n, _xlfn.SCAN(0, _xlpm.flag, _xlfn.LAMBDA(_xlpm.a,_xlpm.b, _xlpm.a + --_xlpm.b)),
      IF(_xlpm.flag, MID(_xlpm.txt,(_xlpm.n-1)*_xlpm.num_characters+1, _xlpm.num_characters), "")
    )
  ),
"")</f>
        <v/>
      </c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19"/>
      <c r="AI170" s="19"/>
      <c r="AJ170" s="19"/>
      <c r="AK170" s="19"/>
      <c r="AL170" s="19"/>
      <c r="AM170" s="19"/>
      <c r="AN170" s="19"/>
      <c r="AO170" s="19"/>
    </row>
    <row r="171" spans="10:41" x14ac:dyDescent="0.3">
      <c r="J171" s="17" t="str">
        <f ca="1"/>
        <v/>
      </c>
      <c r="K171" s="15" t="str">
        <f ca="1"/>
        <v/>
      </c>
      <c r="L171" s="18" t="str">
        <f ca="1"/>
        <v/>
      </c>
      <c r="N171" s="19" t="str" cm="1">
        <f t="array" aca="1" ref="N171" ca="1">IFERROR(
  IF(OR($L171="",$M171=""),
    "",
    _xlfn.LET(
      _xlpm.num_characters, characters_per_cell,
      _xlpm.space_chars, 0,
      _xlpm.raw, K171,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((CEILING(_xlpm.x,$H$7)*1000)-45699)&gt;=((CEILING($L171,$H$7)*1000)-45699)
      )),
      _xlpm.n, _xlfn.SCAN(0, _xlpm.flag, _xlfn.LAMBDA(_xlpm.a,_xlpm.b, _xlpm.a + --_xlpm.b)),
      IF(_xlpm.flag, MID(_xlpm.txt,(_xlpm.n-1)*_xlpm.num_characters+1, _xlpm.num_characters), "")
    )
  ),
"")</f>
        <v/>
      </c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19"/>
      <c r="AI171" s="19"/>
      <c r="AJ171" s="19"/>
      <c r="AK171" s="19"/>
      <c r="AL171" s="19"/>
      <c r="AM171" s="19"/>
      <c r="AN171" s="19"/>
      <c r="AO171" s="19"/>
    </row>
    <row r="172" spans="10:41" x14ac:dyDescent="0.3">
      <c r="J172" s="17" t="str">
        <f ca="1"/>
        <v/>
      </c>
      <c r="K172" s="15" t="str">
        <f ca="1"/>
        <v/>
      </c>
      <c r="L172" s="18" t="str">
        <f ca="1"/>
        <v/>
      </c>
      <c r="N172" s="19" t="str" cm="1">
        <f t="array" aca="1" ref="N172" ca="1">IFERROR(
  IF(OR($L172="",$M172=""),
    "",
    _xlfn.LET(
      _xlpm.num_characters, characters_per_cell,
      _xlpm.space_chars, 0,
      _xlpm.raw, K172,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((CEILING(_xlpm.x,$H$7)*1000)-45699)&gt;=((CEILING($L172,$H$7)*1000)-45699)
      )),
      _xlpm.n, _xlfn.SCAN(0, _xlpm.flag, _xlfn.LAMBDA(_xlpm.a,_xlpm.b, _xlpm.a + --_xlpm.b)),
      IF(_xlpm.flag, MID(_xlpm.txt,(_xlpm.n-1)*_xlpm.num_characters+1, _xlpm.num_characters), "")
    )
  ),
"")</f>
        <v/>
      </c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</row>
    <row r="173" spans="10:41" x14ac:dyDescent="0.3">
      <c r="J173" s="17" t="str">
        <f ca="1"/>
        <v/>
      </c>
      <c r="K173" s="15" t="str">
        <f ca="1"/>
        <v/>
      </c>
      <c r="L173" s="18" t="str">
        <f ca="1"/>
        <v/>
      </c>
      <c r="N173" s="19" t="str" cm="1">
        <f t="array" aca="1" ref="N173" ca="1">IFERROR(
  IF(OR($L173="",$M173=""),
    "",
    _xlfn.LET(
      _xlpm.num_characters, characters_per_cell,
      _xlpm.space_chars, 0,
      _xlpm.raw, K173,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((CEILING(_xlpm.x,$H$7)*1000)-45699)&gt;=((CEILING($L173,$H$7)*1000)-45699)
      )),
      _xlpm.n, _xlfn.SCAN(0, _xlpm.flag, _xlfn.LAMBDA(_xlpm.a,_xlpm.b, _xlpm.a + --_xlpm.b)),
      IF(_xlpm.flag, MID(_xlpm.txt,(_xlpm.n-1)*_xlpm.num_characters+1, _xlpm.num_characters), "")
    )
  ),
"")</f>
        <v/>
      </c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19"/>
      <c r="AI173" s="19"/>
      <c r="AJ173" s="19"/>
      <c r="AK173" s="19"/>
      <c r="AL173" s="19"/>
      <c r="AM173" s="19"/>
      <c r="AN173" s="19"/>
      <c r="AO173" s="19"/>
    </row>
    <row r="174" spans="10:41" x14ac:dyDescent="0.3">
      <c r="J174" s="17" t="str">
        <f ca="1"/>
        <v/>
      </c>
      <c r="K174" s="15" t="str">
        <f ca="1"/>
        <v/>
      </c>
      <c r="L174" s="18" t="str">
        <f ca="1"/>
        <v/>
      </c>
      <c r="N174" s="19" t="str" cm="1">
        <f t="array" aca="1" ref="N174" ca="1">IFERROR(
  IF(OR($L174="",$M174=""),
    "",
    _xlfn.LET(
      _xlpm.num_characters, characters_per_cell,
      _xlpm.space_chars, 0,
      _xlpm.raw, K174,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((CEILING(_xlpm.x,$H$7)*1000)-45699)&gt;=((CEILING($L174,$H$7)*1000)-45699)
      )),
      _xlpm.n, _xlfn.SCAN(0, _xlpm.flag, _xlfn.LAMBDA(_xlpm.a,_xlpm.b, _xlpm.a + --_xlpm.b)),
      IF(_xlpm.flag, MID(_xlpm.txt,(_xlpm.n-1)*_xlpm.num_characters+1, _xlpm.num_characters), "")
    )
  ),
"")</f>
        <v/>
      </c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  <c r="AH174" s="19"/>
      <c r="AI174" s="19"/>
      <c r="AJ174" s="19"/>
      <c r="AK174" s="19"/>
      <c r="AL174" s="19"/>
      <c r="AM174" s="19"/>
      <c r="AN174" s="19"/>
      <c r="AO174" s="19"/>
    </row>
    <row r="175" spans="10:41" x14ac:dyDescent="0.3">
      <c r="J175" s="17" t="str">
        <f ca="1"/>
        <v/>
      </c>
      <c r="K175" s="15" t="str">
        <f ca="1"/>
        <v/>
      </c>
      <c r="L175" s="18" t="str">
        <f ca="1"/>
        <v/>
      </c>
      <c r="N175" s="19" t="str" cm="1">
        <f t="array" aca="1" ref="N175" ca="1">IFERROR(
  IF(OR($L175="",$M175=""),
    "",
    _xlfn.LET(
      _xlpm.num_characters, characters_per_cell,
      _xlpm.space_chars, 0,
      _xlpm.raw, K175,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((CEILING(_xlpm.x,$H$7)*1000)-45699)&gt;=((CEILING($L175,$H$7)*1000)-45699)
      )),
      _xlpm.n, _xlfn.SCAN(0, _xlpm.flag, _xlfn.LAMBDA(_xlpm.a,_xlpm.b, _xlpm.a + --_xlpm.b)),
      IF(_xlpm.flag, MID(_xlpm.txt,(_xlpm.n-1)*_xlpm.num_characters+1, _xlpm.num_characters), "")
    )
  ),
"")</f>
        <v/>
      </c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</row>
    <row r="176" spans="10:41" x14ac:dyDescent="0.3">
      <c r="J176" s="17" t="str">
        <f ca="1"/>
        <v/>
      </c>
      <c r="K176" s="15" t="str">
        <f ca="1"/>
        <v/>
      </c>
      <c r="L176" s="18" t="str">
        <f ca="1"/>
        <v/>
      </c>
      <c r="N176" s="19" t="str" cm="1">
        <f t="array" aca="1" ref="N176" ca="1">IFERROR(
  IF(OR($L176="",$M176=""),
    "",
    _xlfn.LET(
      _xlpm.num_characters, characters_per_cell,
      _xlpm.space_chars, 0,
      _xlpm.raw, K176,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((CEILING(_xlpm.x,$H$7)*1000)-45699)&gt;=((CEILING($L176,$H$7)*1000)-45699)
      )),
      _xlpm.n, _xlfn.SCAN(0, _xlpm.flag, _xlfn.LAMBDA(_xlpm.a,_xlpm.b, _xlpm.a + --_xlpm.b)),
      IF(_xlpm.flag, MID(_xlpm.txt,(_xlpm.n-1)*_xlpm.num_characters+1, _xlpm.num_characters), "")
    )
  ),
"")</f>
        <v/>
      </c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  <c r="AI176" s="19"/>
      <c r="AJ176" s="19"/>
      <c r="AK176" s="19"/>
      <c r="AL176" s="19"/>
      <c r="AM176" s="19"/>
      <c r="AN176" s="19"/>
      <c r="AO176" s="19"/>
    </row>
    <row r="177" spans="10:41" x14ac:dyDescent="0.3">
      <c r="J177" s="17" t="str">
        <f ca="1"/>
        <v/>
      </c>
      <c r="K177" s="15" t="str">
        <f ca="1"/>
        <v/>
      </c>
      <c r="L177" s="18" t="str">
        <f ca="1"/>
        <v/>
      </c>
      <c r="N177" s="19" t="str" cm="1">
        <f t="array" aca="1" ref="N177" ca="1">IFERROR(
  IF(OR($L177="",$M177=""),
    "",
    _xlfn.LET(
      _xlpm.num_characters, characters_per_cell,
      _xlpm.space_chars, 0,
      _xlpm.raw, K177,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((CEILING(_xlpm.x,$H$7)*1000)-45699)&gt;=((CEILING($L177,$H$7)*1000)-45699)
      )),
      _xlpm.n, _xlfn.SCAN(0, _xlpm.flag, _xlfn.LAMBDA(_xlpm.a,_xlpm.b, _xlpm.a + --_xlpm.b)),
      IF(_xlpm.flag, MID(_xlpm.txt,(_xlpm.n-1)*_xlpm.num_characters+1, _xlpm.num_characters), "")
    )
  ),
"")</f>
        <v/>
      </c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</row>
    <row r="178" spans="10:41" x14ac:dyDescent="0.3">
      <c r="J178" s="17" t="str">
        <f ca="1"/>
        <v/>
      </c>
      <c r="K178" s="15" t="str">
        <f ca="1"/>
        <v/>
      </c>
      <c r="L178" s="18" t="str">
        <f ca="1"/>
        <v/>
      </c>
      <c r="N178" s="19" t="str" cm="1">
        <f t="array" aca="1" ref="N178" ca="1">IFERROR(
  IF(OR($L178="",$M178=""),
    "",
    _xlfn.LET(
      _xlpm.num_characters, characters_per_cell,
      _xlpm.space_chars, 0,
      _xlpm.raw, K178,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((CEILING(_xlpm.x,$H$7)*1000)-45699)&gt;=((CEILING($L178,$H$7)*1000)-45699)
      )),
      _xlpm.n, _xlfn.SCAN(0, _xlpm.flag, _xlfn.LAMBDA(_xlpm.a,_xlpm.b, _xlpm.a + --_xlpm.b)),
      IF(_xlpm.flag, MID(_xlpm.txt,(_xlpm.n-1)*_xlpm.num_characters+1, _xlpm.num_characters), "")
    )
  ),
"")</f>
        <v/>
      </c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19"/>
      <c r="AI178" s="19"/>
      <c r="AJ178" s="19"/>
      <c r="AK178" s="19"/>
      <c r="AL178" s="19"/>
      <c r="AM178" s="19"/>
      <c r="AN178" s="19"/>
      <c r="AO178" s="19"/>
    </row>
    <row r="179" spans="10:41" x14ac:dyDescent="0.3">
      <c r="J179" s="17" t="str">
        <f ca="1"/>
        <v/>
      </c>
      <c r="K179" s="15" t="str">
        <f ca="1"/>
        <v/>
      </c>
      <c r="L179" s="18" t="str">
        <f ca="1"/>
        <v/>
      </c>
      <c r="N179" s="19" t="str" cm="1">
        <f t="array" aca="1" ref="N179" ca="1">IFERROR(
  IF(OR($L179="",$M179=""),
    "",
    _xlfn.LET(
      _xlpm.num_characters, characters_per_cell,
      _xlpm.space_chars, 0,
      _xlpm.raw, K179,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((CEILING(_xlpm.x,$H$7)*1000)-45699)&gt;=((CEILING($L179,$H$7)*1000)-45699)
      )),
      _xlpm.n, _xlfn.SCAN(0, _xlpm.flag, _xlfn.LAMBDA(_xlpm.a,_xlpm.b, _xlpm.a + --_xlpm.b)),
      IF(_xlpm.flag, MID(_xlpm.txt,(_xlpm.n-1)*_xlpm.num_characters+1, _xlpm.num_characters), "")
    )
  ),
"")</f>
        <v/>
      </c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19"/>
      <c r="AI179" s="19"/>
      <c r="AJ179" s="19"/>
      <c r="AK179" s="19"/>
      <c r="AL179" s="19"/>
      <c r="AM179" s="19"/>
      <c r="AN179" s="19"/>
      <c r="AO179" s="19"/>
    </row>
    <row r="180" spans="10:41" x14ac:dyDescent="0.3">
      <c r="J180" s="17" t="str">
        <f ca="1"/>
        <v/>
      </c>
      <c r="K180" s="15" t="str">
        <f ca="1"/>
        <v/>
      </c>
      <c r="L180" s="18" t="str">
        <f ca="1"/>
        <v/>
      </c>
      <c r="N180" s="19" t="str" cm="1">
        <f t="array" aca="1" ref="N180" ca="1">IFERROR(
  IF(OR($L180="",$M180=""),
    "",
    _xlfn.LET(
      _xlpm.num_characters, characters_per_cell,
      _xlpm.space_chars, 0,
      _xlpm.raw, K180,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((CEILING(_xlpm.x,$H$7)*1000)-45699)&gt;=((CEILING($L180,$H$7)*1000)-45699)
      )),
      _xlpm.n, _xlfn.SCAN(0, _xlpm.flag, _xlfn.LAMBDA(_xlpm.a,_xlpm.b, _xlpm.a + --_xlpm.b)),
      IF(_xlpm.flag, MID(_xlpm.txt,(_xlpm.n-1)*_xlpm.num_characters+1, _xlpm.num_characters), "")
    )
  ),
"")</f>
        <v/>
      </c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  <c r="AI180" s="19"/>
      <c r="AJ180" s="19"/>
      <c r="AK180" s="19"/>
      <c r="AL180" s="19"/>
      <c r="AM180" s="19"/>
      <c r="AN180" s="19"/>
      <c r="AO180" s="19"/>
    </row>
    <row r="181" spans="10:41" x14ac:dyDescent="0.3">
      <c r="J181" s="17" t="str">
        <f ca="1"/>
        <v/>
      </c>
      <c r="K181" s="15" t="str">
        <f ca="1"/>
        <v/>
      </c>
      <c r="L181" s="18" t="str">
        <f ca="1"/>
        <v/>
      </c>
      <c r="N181" s="19" t="str" cm="1">
        <f t="array" aca="1" ref="N181" ca="1">IFERROR(
  IF(OR($L181="",$M181=""),
    "",
    _xlfn.LET(
      _xlpm.num_characters, characters_per_cell,
      _xlpm.space_chars, 0,
      _xlpm.raw, K181,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((CEILING(_xlpm.x,$H$7)*1000)-45699)&gt;=((CEILING($L181,$H$7)*1000)-45699)
      )),
      _xlpm.n, _xlfn.SCAN(0, _xlpm.flag, _xlfn.LAMBDA(_xlpm.a,_xlpm.b, _xlpm.a + --_xlpm.b)),
      IF(_xlpm.flag, MID(_xlpm.txt,(_xlpm.n-1)*_xlpm.num_characters+1, _xlpm.num_characters), "")
    )
  ),
"")</f>
        <v/>
      </c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K181" s="19"/>
      <c r="AL181" s="19"/>
      <c r="AM181" s="19"/>
      <c r="AN181" s="19"/>
      <c r="AO181" s="19"/>
    </row>
    <row r="182" spans="10:41" x14ac:dyDescent="0.3">
      <c r="J182" s="17" t="str">
        <f ca="1"/>
        <v/>
      </c>
      <c r="K182" s="15" t="str">
        <f ca="1"/>
        <v/>
      </c>
      <c r="L182" s="18" t="str">
        <f ca="1"/>
        <v/>
      </c>
      <c r="N182" s="19" t="str" cm="1">
        <f t="array" aca="1" ref="N182" ca="1">IFERROR(
  IF(OR($L182="",$M182=""),
    "",
    _xlfn.LET(
      _xlpm.num_characters, characters_per_cell,
      _xlpm.space_chars, 0,
      _xlpm.raw, K182,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((CEILING(_xlpm.x,$H$7)*1000)-45699)&gt;=((CEILING($L182,$H$7)*1000)-45699)
      )),
      _xlpm.n, _xlfn.SCAN(0, _xlpm.flag, _xlfn.LAMBDA(_xlpm.a,_xlpm.b, _xlpm.a + --_xlpm.b)),
      IF(_xlpm.flag, MID(_xlpm.txt,(_xlpm.n-1)*_xlpm.num_characters+1, _xlpm.num_characters), "")
    )
  ),
"")</f>
        <v/>
      </c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19"/>
      <c r="AI182" s="19"/>
      <c r="AJ182" s="19"/>
      <c r="AK182" s="19"/>
      <c r="AL182" s="19"/>
      <c r="AM182" s="19"/>
      <c r="AN182" s="19"/>
      <c r="AO182" s="19"/>
    </row>
    <row r="183" spans="10:41" x14ac:dyDescent="0.3">
      <c r="J183" s="17" t="str">
        <f ca="1"/>
        <v/>
      </c>
      <c r="K183" s="15" t="str">
        <f ca="1"/>
        <v/>
      </c>
      <c r="L183" s="18" t="str">
        <f ca="1"/>
        <v/>
      </c>
      <c r="N183" s="19" t="str" cm="1">
        <f t="array" aca="1" ref="N183" ca="1">IFERROR(
  IF(OR($L183="",$M183=""),
    "",
    _xlfn.LET(
      _xlpm.num_characters, characters_per_cell,
      _xlpm.space_chars, 0,
      _xlpm.raw, K183,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((CEILING(_xlpm.x,$H$7)*1000)-45699)&gt;=((CEILING($L183,$H$7)*1000)-45699)
      )),
      _xlpm.n, _xlfn.SCAN(0, _xlpm.flag, _xlfn.LAMBDA(_xlpm.a,_xlpm.b, _xlpm.a + --_xlpm.b)),
      IF(_xlpm.flag, MID(_xlpm.txt,(_xlpm.n-1)*_xlpm.num_characters+1, _xlpm.num_characters), "")
    )
  ),
"")</f>
        <v/>
      </c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K183" s="19"/>
      <c r="AL183" s="19"/>
      <c r="AM183" s="19"/>
      <c r="AN183" s="19"/>
      <c r="AO183" s="19"/>
    </row>
    <row r="184" spans="10:41" x14ac:dyDescent="0.3">
      <c r="J184" s="17" t="str">
        <f ca="1"/>
        <v/>
      </c>
      <c r="K184" s="15" t="str">
        <f ca="1"/>
        <v/>
      </c>
      <c r="L184" s="18" t="str">
        <f ca="1"/>
        <v/>
      </c>
      <c r="N184" s="19" t="str" cm="1">
        <f t="array" aca="1" ref="N184" ca="1">IFERROR(
  IF(OR($L184="",$M184=""),
    "",
    _xlfn.LET(
      _xlpm.num_characters, characters_per_cell,
      _xlpm.space_chars, 0,
      _xlpm.raw, K184,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((CEILING(_xlpm.x,$H$7)*1000)-45699)&gt;=((CEILING($L184,$H$7)*1000)-45699)
      )),
      _xlpm.n, _xlfn.SCAN(0, _xlpm.flag, _xlfn.LAMBDA(_xlpm.a,_xlpm.b, _xlpm.a + --_xlpm.b)),
      IF(_xlpm.flag, MID(_xlpm.txt,(_xlpm.n-1)*_xlpm.num_characters+1, _xlpm.num_characters), "")
    )
  ),
"")</f>
        <v/>
      </c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19"/>
      <c r="AJ184" s="19"/>
      <c r="AK184" s="19"/>
      <c r="AL184" s="19"/>
      <c r="AM184" s="19"/>
      <c r="AN184" s="19"/>
      <c r="AO184" s="19"/>
    </row>
    <row r="185" spans="10:41" x14ac:dyDescent="0.3">
      <c r="J185" s="17" t="str">
        <f ca="1"/>
        <v/>
      </c>
      <c r="K185" s="15" t="str">
        <f ca="1"/>
        <v/>
      </c>
      <c r="L185" s="18" t="str">
        <f ca="1"/>
        <v/>
      </c>
      <c r="N185" s="19" t="str" cm="1">
        <f t="array" aca="1" ref="N185" ca="1">IFERROR(
  IF(OR($L185="",$M185=""),
    "",
    _xlfn.LET(
      _xlpm.num_characters, characters_per_cell,
      _xlpm.space_chars, 0,
      _xlpm.raw, K185,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((CEILING(_xlpm.x,$H$7)*1000)-45699)&gt;=((CEILING($L185,$H$7)*1000)-45699)
      )),
      _xlpm.n, _xlfn.SCAN(0, _xlpm.flag, _xlfn.LAMBDA(_xlpm.a,_xlpm.b, _xlpm.a + --_xlpm.b)),
      IF(_xlpm.flag, MID(_xlpm.txt,(_xlpm.n-1)*_xlpm.num_characters+1, _xlpm.num_characters), "")
    )
  ),
"")</f>
        <v/>
      </c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</row>
    <row r="186" spans="10:41" x14ac:dyDescent="0.3">
      <c r="J186" s="17" t="str">
        <f ca="1"/>
        <v/>
      </c>
      <c r="K186" s="15" t="str">
        <f ca="1"/>
        <v/>
      </c>
      <c r="L186" s="18" t="str">
        <f ca="1"/>
        <v/>
      </c>
      <c r="N186" s="19" t="str" cm="1">
        <f t="array" aca="1" ref="N186" ca="1">IFERROR(
  IF(OR($L186="",$M186=""),
    "",
    _xlfn.LET(
      _xlpm.num_characters, characters_per_cell,
      _xlpm.space_chars, 0,
      _xlpm.raw, K186,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((CEILING(_xlpm.x,$H$7)*1000)-45699)&gt;=((CEILING($L186,$H$7)*1000)-45699)
      )),
      _xlpm.n, _xlfn.SCAN(0, _xlpm.flag, _xlfn.LAMBDA(_xlpm.a,_xlpm.b, _xlpm.a + --_xlpm.b)),
      IF(_xlpm.flag, MID(_xlpm.txt,(_xlpm.n-1)*_xlpm.num_characters+1, _xlpm.num_characters), "")
    )
  ),
"")</f>
        <v/>
      </c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  <c r="AH186" s="19"/>
      <c r="AI186" s="19"/>
      <c r="AJ186" s="19"/>
      <c r="AK186" s="19"/>
      <c r="AL186" s="19"/>
      <c r="AM186" s="19"/>
      <c r="AN186" s="19"/>
      <c r="AO186" s="19"/>
    </row>
    <row r="187" spans="10:41" x14ac:dyDescent="0.3">
      <c r="J187" s="17" t="str">
        <f ca="1"/>
        <v/>
      </c>
      <c r="K187" s="15" t="str">
        <f ca="1"/>
        <v/>
      </c>
      <c r="L187" s="18" t="str">
        <f ca="1"/>
        <v/>
      </c>
      <c r="N187" s="19" t="str" cm="1">
        <f t="array" aca="1" ref="N187" ca="1">IFERROR(
  IF(OR($L187="",$M187=""),
    "",
    _xlfn.LET(
      _xlpm.num_characters, characters_per_cell,
      _xlpm.space_chars, 0,
      _xlpm.raw, K187,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((CEILING(_xlpm.x,$H$7)*1000)-45699)&gt;=((CEILING($L187,$H$7)*1000)-45699)
      )),
      _xlpm.n, _xlfn.SCAN(0, _xlpm.flag, _xlfn.LAMBDA(_xlpm.a,_xlpm.b, _xlpm.a + --_xlpm.b)),
      IF(_xlpm.flag, MID(_xlpm.txt,(_xlpm.n-1)*_xlpm.num_characters+1, _xlpm.num_characters), "")
    )
  ),
"")</f>
        <v/>
      </c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</row>
    <row r="188" spans="10:41" x14ac:dyDescent="0.3">
      <c r="J188" s="17" t="str">
        <f ca="1"/>
        <v/>
      </c>
      <c r="K188" s="15" t="str">
        <f ca="1"/>
        <v/>
      </c>
      <c r="L188" s="18" t="str">
        <f ca="1"/>
        <v/>
      </c>
      <c r="N188" s="19" t="str" cm="1">
        <f t="array" aca="1" ref="N188" ca="1">IFERROR(
  IF(OR($L188="",$M188=""),
    "",
    _xlfn.LET(
      _xlpm.num_characters, characters_per_cell,
      _xlpm.space_chars, 0,
      _xlpm.raw, K188,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((CEILING(_xlpm.x,$H$7)*1000)-45699)&gt;=((CEILING($L188,$H$7)*1000)-45699)
      )),
      _xlpm.n, _xlfn.SCAN(0, _xlpm.flag, _xlfn.LAMBDA(_xlpm.a,_xlpm.b, _xlpm.a + --_xlpm.b)),
      IF(_xlpm.flag, MID(_xlpm.txt,(_xlpm.n-1)*_xlpm.num_characters+1, _xlpm.num_characters), "")
    )
  ),
"")</f>
        <v/>
      </c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19"/>
      <c r="AI188" s="19"/>
      <c r="AJ188" s="19"/>
      <c r="AK188" s="19"/>
      <c r="AL188" s="19"/>
      <c r="AM188" s="19"/>
      <c r="AN188" s="19"/>
      <c r="AO188" s="19"/>
    </row>
    <row r="189" spans="10:41" x14ac:dyDescent="0.3">
      <c r="J189" s="17" t="str">
        <f ca="1"/>
        <v/>
      </c>
      <c r="K189" s="15" t="str">
        <f ca="1"/>
        <v/>
      </c>
      <c r="L189" s="18" t="str">
        <f ca="1"/>
        <v/>
      </c>
      <c r="N189" s="19" t="str" cm="1">
        <f t="array" aca="1" ref="N189" ca="1">IFERROR(
  IF(OR($L189="",$M189=""),
    "",
    _xlfn.LET(
      _xlpm.num_characters, characters_per_cell,
      _xlpm.space_chars, 0,
      _xlpm.raw, K189,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((CEILING(_xlpm.x,$H$7)*1000)-45699)&gt;=((CEILING($L189,$H$7)*1000)-45699)
      )),
      _xlpm.n, _xlfn.SCAN(0, _xlpm.flag, _xlfn.LAMBDA(_xlpm.a,_xlpm.b, _xlpm.a + --_xlpm.b)),
      IF(_xlpm.flag, MID(_xlpm.txt,(_xlpm.n-1)*_xlpm.num_characters+1, _xlpm.num_characters), "")
    )
  ),
"")</f>
        <v/>
      </c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19"/>
      <c r="AI189" s="19"/>
      <c r="AJ189" s="19"/>
      <c r="AK189" s="19"/>
      <c r="AL189" s="19"/>
      <c r="AM189" s="19"/>
      <c r="AN189" s="19"/>
      <c r="AO189" s="19"/>
    </row>
    <row r="190" spans="10:41" x14ac:dyDescent="0.3">
      <c r="J190" s="17" t="str">
        <f ca="1"/>
        <v/>
      </c>
      <c r="K190" s="15" t="str">
        <f ca="1"/>
        <v/>
      </c>
      <c r="L190" s="18" t="str">
        <f ca="1"/>
        <v/>
      </c>
      <c r="N190" s="19" t="str" cm="1">
        <f t="array" aca="1" ref="N190" ca="1">IFERROR(
  IF(OR($L190="",$M190=""),
    "",
    _xlfn.LET(
      _xlpm.num_characters, characters_per_cell,
      _xlpm.space_chars, 0,
      _xlpm.raw, K190,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((CEILING(_xlpm.x,$H$7)*1000)-45699)&gt;=((CEILING($L190,$H$7)*1000)-45699)
      )),
      _xlpm.n, _xlfn.SCAN(0, _xlpm.flag, _xlfn.LAMBDA(_xlpm.a,_xlpm.b, _xlpm.a + --_xlpm.b)),
      IF(_xlpm.flag, MID(_xlpm.txt,(_xlpm.n-1)*_xlpm.num_characters+1, _xlpm.num_characters), "")
    )
  ),
"")</f>
        <v/>
      </c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  <c r="AB190" s="19"/>
      <c r="AC190" s="19"/>
      <c r="AD190" s="19"/>
      <c r="AE190" s="19"/>
      <c r="AF190" s="19"/>
      <c r="AG190" s="19"/>
      <c r="AH190" s="19"/>
      <c r="AI190" s="19"/>
      <c r="AJ190" s="19"/>
      <c r="AK190" s="19"/>
      <c r="AL190" s="19"/>
      <c r="AM190" s="19"/>
      <c r="AN190" s="19"/>
      <c r="AO190" s="19"/>
    </row>
    <row r="191" spans="10:41" x14ac:dyDescent="0.3">
      <c r="J191" s="17" t="str">
        <f ca="1"/>
        <v/>
      </c>
      <c r="K191" s="15" t="str">
        <f ca="1"/>
        <v/>
      </c>
      <c r="L191" s="18" t="str">
        <f ca="1"/>
        <v/>
      </c>
      <c r="N191" s="19" t="str" cm="1">
        <f t="array" aca="1" ref="N191" ca="1">IFERROR(
  IF(OR($L191="",$M191=""),
    "",
    _xlfn.LET(
      _xlpm.num_characters, characters_per_cell,
      _xlpm.space_chars, 0,
      _xlpm.raw, K191,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((CEILING(_xlpm.x,$H$7)*1000)-45699)&gt;=((CEILING($L191,$H$7)*1000)-45699)
      )),
      _xlpm.n, _xlfn.SCAN(0, _xlpm.flag, _xlfn.LAMBDA(_xlpm.a,_xlpm.b, _xlpm.a + --_xlpm.b)),
      IF(_xlpm.flag, MID(_xlpm.txt,(_xlpm.n-1)*_xlpm.num_characters+1, _xlpm.num_characters), "")
    )
  ),
"")</f>
        <v/>
      </c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  <c r="AH191" s="19"/>
      <c r="AI191" s="19"/>
      <c r="AJ191" s="19"/>
      <c r="AK191" s="19"/>
      <c r="AL191" s="19"/>
      <c r="AM191" s="19"/>
      <c r="AN191" s="19"/>
      <c r="AO191" s="19"/>
    </row>
    <row r="192" spans="10:41" x14ac:dyDescent="0.3">
      <c r="J192" s="17" t="str">
        <f ca="1"/>
        <v/>
      </c>
      <c r="K192" s="15" t="str">
        <f ca="1"/>
        <v/>
      </c>
      <c r="L192" s="18" t="str">
        <f ca="1"/>
        <v/>
      </c>
      <c r="N192" s="19" t="str" cm="1">
        <f t="array" aca="1" ref="N192" ca="1">IFERROR(
  IF(OR($L192="",$M192=""),
    "",
    _xlfn.LET(
      _xlpm.num_characters, characters_per_cell,
      _xlpm.space_chars, 0,
      _xlpm.raw, K192,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((CEILING(_xlpm.x,$H$7)*1000)-45699)&gt;=((CEILING($L192,$H$7)*1000)-45699)
      )),
      _xlpm.n, _xlfn.SCAN(0, _xlpm.flag, _xlfn.LAMBDA(_xlpm.a,_xlpm.b, _xlpm.a + --_xlpm.b)),
      IF(_xlpm.flag, MID(_xlpm.txt,(_xlpm.n-1)*_xlpm.num_characters+1, _xlpm.num_characters), "")
    )
  ),
"")</f>
        <v/>
      </c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19"/>
      <c r="AI192" s="19"/>
      <c r="AJ192" s="19"/>
      <c r="AK192" s="19"/>
      <c r="AL192" s="19"/>
      <c r="AM192" s="19"/>
      <c r="AN192" s="19"/>
      <c r="AO192" s="19"/>
    </row>
    <row r="193" spans="10:41" x14ac:dyDescent="0.3">
      <c r="J193" s="17" t="str">
        <f ca="1"/>
        <v/>
      </c>
      <c r="K193" s="15" t="str">
        <f ca="1"/>
        <v/>
      </c>
      <c r="L193" s="18" t="str">
        <f ca="1"/>
        <v/>
      </c>
      <c r="N193" s="19" t="str" cm="1">
        <f t="array" aca="1" ref="N193" ca="1">IFERROR(
  IF(OR($L193="",$M193=""),
    "",
    _xlfn.LET(
      _xlpm.num_characters, characters_per_cell,
      _xlpm.space_chars, 0,
      _xlpm.raw, K193,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((CEILING(_xlpm.x,$H$7)*1000)-45699)&gt;=((CEILING($L193,$H$7)*1000)-45699)
      )),
      _xlpm.n, _xlfn.SCAN(0, _xlpm.flag, _xlfn.LAMBDA(_xlpm.a,_xlpm.b, _xlpm.a + --_xlpm.b)),
      IF(_xlpm.flag, MID(_xlpm.txt,(_xlpm.n-1)*_xlpm.num_characters+1, _xlpm.num_characters), "")
    )
  ),
"")</f>
        <v/>
      </c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19"/>
      <c r="AI193" s="19"/>
      <c r="AJ193" s="19"/>
      <c r="AK193" s="19"/>
      <c r="AL193" s="19"/>
      <c r="AM193" s="19"/>
      <c r="AN193" s="19"/>
      <c r="AO193" s="19"/>
    </row>
    <row r="194" spans="10:41" x14ac:dyDescent="0.3">
      <c r="J194" s="17" t="str">
        <f ca="1"/>
        <v/>
      </c>
      <c r="K194" s="15" t="str">
        <f ca="1"/>
        <v/>
      </c>
      <c r="L194" s="18" t="str">
        <f ca="1"/>
        <v/>
      </c>
      <c r="N194" s="19" t="str" cm="1">
        <f t="array" aca="1" ref="N194" ca="1">IFERROR(
  IF(OR($L194="",$M194=""),
    "",
    _xlfn.LET(
      _xlpm.num_characters, characters_per_cell,
      _xlpm.space_chars, 0,
      _xlpm.raw, K194,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((CEILING(_xlpm.x,$H$7)*1000)-45699)&gt;=((CEILING($L194,$H$7)*1000)-45699)
      )),
      _xlpm.n, _xlfn.SCAN(0, _xlpm.flag, _xlfn.LAMBDA(_xlpm.a,_xlpm.b, _xlpm.a + --_xlpm.b)),
      IF(_xlpm.flag, MID(_xlpm.txt,(_xlpm.n-1)*_xlpm.num_characters+1, _xlpm.num_characters), "")
    )
  ),
"")</f>
        <v/>
      </c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  <c r="AB194" s="19"/>
      <c r="AC194" s="19"/>
      <c r="AD194" s="19"/>
      <c r="AE194" s="19"/>
      <c r="AF194" s="19"/>
      <c r="AG194" s="19"/>
      <c r="AH194" s="19"/>
      <c r="AI194" s="19"/>
      <c r="AJ194" s="19"/>
      <c r="AK194" s="19"/>
      <c r="AL194" s="19"/>
      <c r="AM194" s="19"/>
      <c r="AN194" s="19"/>
      <c r="AO194" s="19"/>
    </row>
    <row r="195" spans="10:41" x14ac:dyDescent="0.3">
      <c r="J195" s="17" t="str">
        <f ca="1"/>
        <v/>
      </c>
      <c r="K195" s="15" t="str">
        <f ca="1"/>
        <v/>
      </c>
      <c r="L195" s="18" t="str">
        <f ca="1"/>
        <v/>
      </c>
      <c r="N195" s="19" t="str" cm="1">
        <f t="array" aca="1" ref="N195" ca="1">IFERROR(
  IF(OR($L195="",$M195=""),
    "",
    _xlfn.LET(
      _xlpm.num_characters, characters_per_cell,
      _xlpm.space_chars, 0,
      _xlpm.raw, K195,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((CEILING(_xlpm.x,$H$7)*1000)-45699)&gt;=((CEILING($L195,$H$7)*1000)-45699)
      )),
      _xlpm.n, _xlfn.SCAN(0, _xlpm.flag, _xlfn.LAMBDA(_xlpm.a,_xlpm.b, _xlpm.a + --_xlpm.b)),
      IF(_xlpm.flag, MID(_xlpm.txt,(_xlpm.n-1)*_xlpm.num_characters+1, _xlpm.num_characters), "")
    )
  ),
"")</f>
        <v/>
      </c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19"/>
      <c r="AI195" s="19"/>
      <c r="AJ195" s="19"/>
      <c r="AK195" s="19"/>
      <c r="AL195" s="19"/>
      <c r="AM195" s="19"/>
      <c r="AN195" s="19"/>
      <c r="AO195" s="19"/>
    </row>
    <row r="196" spans="10:41" x14ac:dyDescent="0.3">
      <c r="J196" s="17" t="str">
        <f ca="1"/>
        <v/>
      </c>
      <c r="K196" s="15" t="str">
        <f ca="1"/>
        <v/>
      </c>
      <c r="L196" s="18" t="str">
        <f ca="1"/>
        <v/>
      </c>
      <c r="N196" s="19" t="str" cm="1">
        <f t="array" aca="1" ref="N196" ca="1">IFERROR(
  IF(OR($L196="",$M196=""),
    "",
    _xlfn.LET(
      _xlpm.num_characters, characters_per_cell,
      _xlpm.space_chars, 0,
      _xlpm.raw, K196,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((CEILING(_xlpm.x,$H$7)*1000)-45699)&gt;=((CEILING($L196,$H$7)*1000)-45699)
      )),
      _xlpm.n, _xlfn.SCAN(0, _xlpm.flag, _xlfn.LAMBDA(_xlpm.a,_xlpm.b, _xlpm.a + --_xlpm.b)),
      IF(_xlpm.flag, MID(_xlpm.txt,(_xlpm.n-1)*_xlpm.num_characters+1, _xlpm.num_characters), "")
    )
  ),
"")</f>
        <v/>
      </c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</row>
    <row r="197" spans="10:41" x14ac:dyDescent="0.3">
      <c r="J197" s="17" t="str">
        <f ca="1"/>
        <v/>
      </c>
      <c r="K197" s="15" t="str">
        <f ca="1"/>
        <v/>
      </c>
      <c r="L197" s="18" t="str">
        <f ca="1"/>
        <v/>
      </c>
      <c r="N197" s="19" t="str" cm="1">
        <f t="array" aca="1" ref="N197" ca="1">IFERROR(
  IF(OR($L197="",$M197=""),
    "",
    _xlfn.LET(
      _xlpm.num_characters, characters_per_cell,
      _xlpm.space_chars, 0,
      _xlpm.raw, K197,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((CEILING(_xlpm.x,$H$7)*1000)-45699)&gt;=((CEILING($L197,$H$7)*1000)-45699)
      )),
      _xlpm.n, _xlfn.SCAN(0, _xlpm.flag, _xlfn.LAMBDA(_xlpm.a,_xlpm.b, _xlpm.a + --_xlpm.b)),
      IF(_xlpm.flag, MID(_xlpm.txt,(_xlpm.n-1)*_xlpm.num_characters+1, _xlpm.num_characters), "")
    )
  ),
"")</f>
        <v/>
      </c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19"/>
      <c r="AI197" s="19"/>
      <c r="AJ197" s="19"/>
      <c r="AK197" s="19"/>
      <c r="AL197" s="19"/>
      <c r="AM197" s="19"/>
      <c r="AN197" s="19"/>
      <c r="AO197" s="19"/>
    </row>
    <row r="198" spans="10:41" x14ac:dyDescent="0.3">
      <c r="J198" s="17" t="str">
        <f ca="1"/>
        <v/>
      </c>
      <c r="K198" s="15" t="str">
        <f ca="1"/>
        <v/>
      </c>
      <c r="L198" s="18" t="str">
        <f ca="1"/>
        <v/>
      </c>
      <c r="N198" s="19" t="str" cm="1">
        <f t="array" aca="1" ref="N198" ca="1">IFERROR(
  IF(OR($L198="",$M198=""),
    "",
    _xlfn.LET(
      _xlpm.num_characters, characters_per_cell,
      _xlpm.space_chars, 0,
      _xlpm.raw, K198,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((CEILING(_xlpm.x,$H$7)*1000)-45699)&gt;=((CEILING($L198,$H$7)*1000)-45699)
      )),
      _xlpm.n, _xlfn.SCAN(0, _xlpm.flag, _xlfn.LAMBDA(_xlpm.a,_xlpm.b, _xlpm.a + --_xlpm.b)),
      IF(_xlpm.flag, MID(_xlpm.txt,(_xlpm.n-1)*_xlpm.num_characters+1, _xlpm.num_characters), "")
    )
  ),
"")</f>
        <v/>
      </c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  <c r="AB198" s="19"/>
      <c r="AC198" s="19"/>
      <c r="AD198" s="19"/>
      <c r="AE198" s="19"/>
      <c r="AF198" s="19"/>
      <c r="AG198" s="19"/>
      <c r="AH198" s="19"/>
      <c r="AI198" s="19"/>
      <c r="AJ198" s="19"/>
      <c r="AK198" s="19"/>
      <c r="AL198" s="19"/>
      <c r="AM198" s="19"/>
      <c r="AN198" s="19"/>
      <c r="AO198" s="19"/>
    </row>
    <row r="199" spans="10:41" x14ac:dyDescent="0.3">
      <c r="J199" s="17" t="str">
        <f ca="1"/>
        <v/>
      </c>
      <c r="K199" s="15" t="str">
        <f ca="1"/>
        <v/>
      </c>
      <c r="L199" s="18" t="str">
        <f ca="1"/>
        <v/>
      </c>
      <c r="N199" s="19" t="str" cm="1">
        <f t="array" aca="1" ref="N199" ca="1">IFERROR(
  IF(OR($L199="",$M199=""),
    "",
    _xlfn.LET(
      _xlpm.num_characters, characters_per_cell,
      _xlpm.space_chars, 0,
      _xlpm.raw, K199,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((CEILING(_xlpm.x,$H$7)*1000)-45699)&gt;=((CEILING($L199,$H$7)*1000)-45699)
      )),
      _xlpm.n, _xlfn.SCAN(0, _xlpm.flag, _xlfn.LAMBDA(_xlpm.a,_xlpm.b, _xlpm.a + --_xlpm.b)),
      IF(_xlpm.flag, MID(_xlpm.txt,(_xlpm.n-1)*_xlpm.num_characters+1, _xlpm.num_characters), "")
    )
  ),
"")</f>
        <v/>
      </c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19"/>
      <c r="AI199" s="19"/>
      <c r="AJ199" s="19"/>
      <c r="AK199" s="19"/>
      <c r="AL199" s="19"/>
      <c r="AM199" s="19"/>
      <c r="AN199" s="19"/>
      <c r="AO199" s="19"/>
    </row>
    <row r="200" spans="10:41" x14ac:dyDescent="0.3">
      <c r="J200" s="17" t="str">
        <f ca="1"/>
        <v/>
      </c>
      <c r="K200" s="15" t="str">
        <f ca="1"/>
        <v/>
      </c>
      <c r="L200" s="18" t="str">
        <f ca="1"/>
        <v/>
      </c>
      <c r="N200" s="19" t="str" cm="1">
        <f t="array" aca="1" ref="N200" ca="1">IFERROR(
  IF(OR($L200="",$M200=""),
    "",
    _xlfn.LET(
      _xlpm.num_characters, characters_per_cell,
      _xlpm.space_chars, 0,
      _xlpm.raw, K200,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((CEILING(_xlpm.x,$H$7)*1000)-45699)&gt;=((CEILING($L200,$H$7)*1000)-45699)
      )),
      _xlpm.n, _xlfn.SCAN(0, _xlpm.flag, _xlfn.LAMBDA(_xlpm.a,_xlpm.b, _xlpm.a + --_xlpm.b)),
      IF(_xlpm.flag, MID(_xlpm.txt,(_xlpm.n-1)*_xlpm.num_characters+1, _xlpm.num_characters), "")
    )
  ),
"")</f>
        <v/>
      </c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  <c r="AH200" s="19"/>
      <c r="AI200" s="19"/>
      <c r="AJ200" s="19"/>
      <c r="AK200" s="19"/>
      <c r="AL200" s="19"/>
      <c r="AM200" s="19"/>
      <c r="AN200" s="19"/>
      <c r="AO200" s="19"/>
    </row>
    <row r="201" spans="10:41" x14ac:dyDescent="0.3">
      <c r="J201" s="17" t="str">
        <f ca="1"/>
        <v/>
      </c>
      <c r="K201" s="15" t="str">
        <f ca="1"/>
        <v/>
      </c>
      <c r="L201" s="18" t="str">
        <f ca="1"/>
        <v/>
      </c>
      <c r="N201" s="19" t="str" cm="1">
        <f t="array" aca="1" ref="N201" ca="1">IFERROR(
  IF(OR($L201="",$M201=""),
    "",
    _xlfn.LET(
      _xlpm.num_characters, characters_per_cell,
      _xlpm.space_chars, 0,
      _xlpm.raw, K201,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((CEILING(_xlpm.x,$H$7)*1000)-45699)&gt;=((CEILING($L201,$H$7)*1000)-45699)
      )),
      _xlpm.n, _xlfn.SCAN(0, _xlpm.flag, _xlfn.LAMBDA(_xlpm.a,_xlpm.b, _xlpm.a + --_xlpm.b)),
      IF(_xlpm.flag, MID(_xlpm.txt,(_xlpm.n-1)*_xlpm.num_characters+1, _xlpm.num_characters), "")
    )
  ),
"")</f>
        <v/>
      </c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19"/>
      <c r="AI201" s="19"/>
      <c r="AJ201" s="19"/>
      <c r="AK201" s="19"/>
      <c r="AL201" s="19"/>
      <c r="AM201" s="19"/>
      <c r="AN201" s="19"/>
      <c r="AO201" s="19"/>
    </row>
    <row r="202" spans="10:41" x14ac:dyDescent="0.3">
      <c r="J202" s="17" t="str">
        <f ca="1"/>
        <v/>
      </c>
      <c r="K202" s="15" t="str">
        <f ca="1"/>
        <v/>
      </c>
      <c r="L202" s="18" t="str">
        <f ca="1"/>
        <v/>
      </c>
      <c r="N202" s="19" t="str" cm="1">
        <f t="array" aca="1" ref="N202" ca="1">IFERROR(
  IF(OR($L202="",$M202=""),
    "",
    _xlfn.LET(
      _xlpm.num_characters, characters_per_cell,
      _xlpm.space_chars, 0,
      _xlpm.raw, K202,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((CEILING(_xlpm.x,$H$7)*1000)-45699)&gt;=((CEILING($L202,$H$7)*1000)-45699)
      )),
      _xlpm.n, _xlfn.SCAN(0, _xlpm.flag, _xlfn.LAMBDA(_xlpm.a,_xlpm.b, _xlpm.a + --_xlpm.b)),
      IF(_xlpm.flag, MID(_xlpm.txt,(_xlpm.n-1)*_xlpm.num_characters+1, _xlpm.num_characters), "")
    )
  ),
"")</f>
        <v/>
      </c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  <c r="AH202" s="19"/>
      <c r="AI202" s="19"/>
      <c r="AJ202" s="19"/>
      <c r="AK202" s="19"/>
      <c r="AL202" s="19"/>
      <c r="AM202" s="19"/>
      <c r="AN202" s="19"/>
      <c r="AO202" s="19"/>
    </row>
    <row r="203" spans="10:41" x14ac:dyDescent="0.3">
      <c r="J203" s="17" t="str">
        <f ca="1"/>
        <v/>
      </c>
      <c r="K203" s="15" t="str">
        <f ca="1"/>
        <v/>
      </c>
      <c r="L203" s="18" t="str">
        <f ca="1"/>
        <v/>
      </c>
      <c r="N203" s="19" t="str" cm="1">
        <f t="array" aca="1" ref="N203" ca="1">IFERROR(
  IF(OR($L203="",$M203=""),
    "",
    _xlfn.LET(
      _xlpm.num_characters, characters_per_cell,
      _xlpm.space_chars, 0,
      _xlpm.raw, K203,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((CEILING(_xlpm.x,$H$7)*1000)-45699)&gt;=((CEILING($L203,$H$7)*1000)-45699)
      )),
      _xlpm.n, _xlfn.SCAN(0, _xlpm.flag, _xlfn.LAMBDA(_xlpm.a,_xlpm.b, _xlpm.a + --_xlpm.b)),
      IF(_xlpm.flag, MID(_xlpm.txt,(_xlpm.n-1)*_xlpm.num_characters+1, _xlpm.num_characters), "")
    )
  ),
"")</f>
        <v/>
      </c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  <c r="AH203" s="19"/>
      <c r="AI203" s="19"/>
      <c r="AJ203" s="19"/>
      <c r="AK203" s="19"/>
      <c r="AL203" s="19"/>
      <c r="AM203" s="19"/>
      <c r="AN203" s="19"/>
      <c r="AO203" s="19"/>
    </row>
    <row r="204" spans="10:41" x14ac:dyDescent="0.3">
      <c r="J204" s="17" t="str">
        <f ca="1"/>
        <v/>
      </c>
      <c r="K204" s="15" t="str">
        <f ca="1"/>
        <v/>
      </c>
      <c r="L204" s="18" t="str">
        <f ca="1"/>
        <v/>
      </c>
      <c r="N204" s="19" t="str" cm="1">
        <f t="array" aca="1" ref="N204" ca="1">IFERROR(
  IF(OR($L204="",$M204=""),
    "",
    _xlfn.LET(
      _xlpm.num_characters, characters_per_cell,
      _xlpm.space_chars, 0,
      _xlpm.raw, K204,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((CEILING(_xlpm.x,$H$7)*1000)-45699)&gt;=((CEILING($L204,$H$7)*1000)-45699)
      )),
      _xlpm.n, _xlfn.SCAN(0, _xlpm.flag, _xlfn.LAMBDA(_xlpm.a,_xlpm.b, _xlpm.a + --_xlpm.b)),
      IF(_xlpm.flag, MID(_xlpm.txt,(_xlpm.n-1)*_xlpm.num_characters+1, _xlpm.num_characters), "")
    )
  ),
"")</f>
        <v/>
      </c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  <c r="AH204" s="19"/>
      <c r="AI204" s="19"/>
      <c r="AJ204" s="19"/>
      <c r="AK204" s="19"/>
      <c r="AL204" s="19"/>
      <c r="AM204" s="19"/>
      <c r="AN204" s="19"/>
      <c r="AO204" s="19"/>
    </row>
    <row r="205" spans="10:41" x14ac:dyDescent="0.3">
      <c r="J205" s="17" t="str">
        <f ca="1"/>
        <v/>
      </c>
      <c r="K205" s="15" t="str">
        <f ca="1"/>
        <v/>
      </c>
      <c r="L205" s="18" t="str">
        <f ca="1"/>
        <v/>
      </c>
      <c r="N205" s="19" t="str" cm="1">
        <f t="array" aca="1" ref="N205" ca="1">IFERROR(
  IF(OR($L205="",$M205=""),
    "",
    _xlfn.LET(
      _xlpm.num_characters, characters_per_cell,
      _xlpm.space_chars, 0,
      _xlpm.raw, K205,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((CEILING(_xlpm.x,$H$7)*1000)-45699)&gt;=((CEILING($L205,$H$7)*1000)-45699)
      )),
      _xlpm.n, _xlfn.SCAN(0, _xlpm.flag, _xlfn.LAMBDA(_xlpm.a,_xlpm.b, _xlpm.a + --_xlpm.b)),
      IF(_xlpm.flag, MID(_xlpm.txt,(_xlpm.n-1)*_xlpm.num_characters+1, _xlpm.num_characters), "")
    )
  ),
"")</f>
        <v/>
      </c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  <c r="AH205" s="19"/>
      <c r="AI205" s="19"/>
      <c r="AJ205" s="19"/>
      <c r="AK205" s="19"/>
      <c r="AL205" s="19"/>
      <c r="AM205" s="19"/>
      <c r="AN205" s="19"/>
      <c r="AO205" s="19"/>
    </row>
    <row r="206" spans="10:41" x14ac:dyDescent="0.3">
      <c r="J206" s="17" t="str">
        <f ca="1"/>
        <v/>
      </c>
      <c r="K206" s="15" t="str">
        <f ca="1"/>
        <v/>
      </c>
      <c r="L206" s="18" t="str">
        <f ca="1"/>
        <v/>
      </c>
      <c r="N206" s="19" t="str" cm="1">
        <f t="array" aca="1" ref="N206" ca="1">IFERROR(
  IF(OR($L206="",$M206=""),
    "",
    _xlfn.LET(
      _xlpm.num_characters, characters_per_cell,
      _xlpm.space_chars, 0,
      _xlpm.raw, K206,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((CEILING(_xlpm.x,$H$7)*1000)-45699)&gt;=((CEILING($L206,$H$7)*1000)-45699)
      )),
      _xlpm.n, _xlfn.SCAN(0, _xlpm.flag, _xlfn.LAMBDA(_xlpm.a,_xlpm.b, _xlpm.a + --_xlpm.b)),
      IF(_xlpm.flag, MID(_xlpm.txt,(_xlpm.n-1)*_xlpm.num_characters+1, _xlpm.num_characters), "")
    )
  ),
"")</f>
        <v/>
      </c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  <c r="AH206" s="19"/>
      <c r="AI206" s="19"/>
      <c r="AJ206" s="19"/>
      <c r="AK206" s="19"/>
      <c r="AL206" s="19"/>
      <c r="AM206" s="19"/>
      <c r="AN206" s="19"/>
      <c r="AO206" s="19"/>
    </row>
    <row r="207" spans="10:41" x14ac:dyDescent="0.3">
      <c r="J207" s="17" t="str">
        <f ca="1"/>
        <v/>
      </c>
      <c r="K207" s="15" t="str">
        <f ca="1"/>
        <v/>
      </c>
      <c r="L207" s="18" t="str">
        <f ca="1"/>
        <v/>
      </c>
      <c r="N207" s="19" t="str" cm="1">
        <f t="array" aca="1" ref="N207" ca="1">IFERROR(
  IF(OR($L207="",$M207=""),
    "",
    _xlfn.LET(
      _xlpm.num_characters, characters_per_cell,
      _xlpm.space_chars, 0,
      _xlpm.raw, K207,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((CEILING(_xlpm.x,$H$7)*1000)-45699)&gt;=((CEILING($L207,$H$7)*1000)-45699)
      )),
      _xlpm.n, _xlfn.SCAN(0, _xlpm.flag, _xlfn.LAMBDA(_xlpm.a,_xlpm.b, _xlpm.a + --_xlpm.b)),
      IF(_xlpm.flag, MID(_xlpm.txt,(_xlpm.n-1)*_xlpm.num_characters+1, _xlpm.num_characters), "")
    )
  ),
"")</f>
        <v/>
      </c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19"/>
      <c r="AI207" s="19"/>
      <c r="AJ207" s="19"/>
      <c r="AK207" s="19"/>
      <c r="AL207" s="19"/>
      <c r="AM207" s="19"/>
      <c r="AN207" s="19"/>
      <c r="AO207" s="19"/>
    </row>
    <row r="208" spans="10:41" x14ac:dyDescent="0.3">
      <c r="J208" s="17" t="str">
        <f ca="1"/>
        <v/>
      </c>
      <c r="K208" s="15" t="str">
        <f ca="1"/>
        <v/>
      </c>
      <c r="L208" s="18" t="str">
        <f ca="1"/>
        <v/>
      </c>
      <c r="N208" s="19" t="str" cm="1">
        <f t="array" aca="1" ref="N208" ca="1">IFERROR(
  IF(OR($L208="",$M208=""),
    "",
    _xlfn.LET(
      _xlpm.num_characters, characters_per_cell,
      _xlpm.space_chars, 0,
      _xlpm.raw, K208,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((CEILING(_xlpm.x,$H$7)*1000)-45699)&gt;=((CEILING($L208,$H$7)*1000)-45699)
      )),
      _xlpm.n, _xlfn.SCAN(0, _xlpm.flag, _xlfn.LAMBDA(_xlpm.a,_xlpm.b, _xlpm.a + --_xlpm.b)),
      IF(_xlpm.flag, MID(_xlpm.txt,(_xlpm.n-1)*_xlpm.num_characters+1, _xlpm.num_characters), "")
    )
  ),
"")</f>
        <v/>
      </c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19"/>
      <c r="AI208" s="19"/>
      <c r="AJ208" s="19"/>
      <c r="AK208" s="19"/>
      <c r="AL208" s="19"/>
      <c r="AM208" s="19"/>
      <c r="AN208" s="19"/>
      <c r="AO208" s="19"/>
    </row>
    <row r="209" spans="10:41" x14ac:dyDescent="0.3">
      <c r="J209" s="17" t="str">
        <f ca="1"/>
        <v/>
      </c>
      <c r="K209" s="15" t="str">
        <f ca="1"/>
        <v/>
      </c>
      <c r="L209" s="18" t="str">
        <f ca="1"/>
        <v/>
      </c>
      <c r="N209" s="19" t="str" cm="1">
        <f t="array" aca="1" ref="N209" ca="1">IFERROR(
  IF(OR($L209="",$M209=""),
    "",
    _xlfn.LET(
      _xlpm.num_characters, characters_per_cell,
      _xlpm.space_chars, 0,
      _xlpm.raw, K209,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((CEILING(_xlpm.x,$H$7)*1000)-45699)&gt;=((CEILING($L209,$H$7)*1000)-45699)
      )),
      _xlpm.n, _xlfn.SCAN(0, _xlpm.flag, _xlfn.LAMBDA(_xlpm.a,_xlpm.b, _xlpm.a + --_xlpm.b)),
      IF(_xlpm.flag, MID(_xlpm.txt,(_xlpm.n-1)*_xlpm.num_characters+1, _xlpm.num_characters), "")
    )
  ),
"")</f>
        <v/>
      </c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  <c r="AH209" s="19"/>
      <c r="AI209" s="19"/>
      <c r="AJ209" s="19"/>
      <c r="AK209" s="19"/>
      <c r="AL209" s="19"/>
      <c r="AM209" s="19"/>
      <c r="AN209" s="19"/>
      <c r="AO209" s="19"/>
    </row>
    <row r="210" spans="10:41" x14ac:dyDescent="0.3">
      <c r="J210" s="17" t="str">
        <f ca="1"/>
        <v/>
      </c>
      <c r="K210" s="15" t="str">
        <f ca="1"/>
        <v/>
      </c>
      <c r="L210" s="18" t="str">
        <f ca="1"/>
        <v/>
      </c>
      <c r="N210" s="19" t="str" cm="1">
        <f t="array" aca="1" ref="N210" ca="1">IFERROR(
  IF(OR($L210="",$M210=""),
    "",
    _xlfn.LET(
      _xlpm.num_characters, characters_per_cell,
      _xlpm.space_chars, 0,
      _xlpm.raw, K210,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((CEILING(_xlpm.x,$H$7)*1000)-45699)&gt;=((CEILING($L210,$H$7)*1000)-45699)
      )),
      _xlpm.n, _xlfn.SCAN(0, _xlpm.flag, _xlfn.LAMBDA(_xlpm.a,_xlpm.b, _xlpm.a + --_xlpm.b)),
      IF(_xlpm.flag, MID(_xlpm.txt,(_xlpm.n-1)*_xlpm.num_characters+1, _xlpm.num_characters), "")
    )
  ),
"")</f>
        <v/>
      </c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  <c r="AH210" s="19"/>
      <c r="AI210" s="19"/>
      <c r="AJ210" s="19"/>
      <c r="AK210" s="19"/>
      <c r="AL210" s="19"/>
      <c r="AM210" s="19"/>
      <c r="AN210" s="19"/>
      <c r="AO210" s="19"/>
    </row>
    <row r="211" spans="10:41" x14ac:dyDescent="0.3">
      <c r="J211" s="17" t="str">
        <f ca="1"/>
        <v/>
      </c>
      <c r="K211" s="15" t="str">
        <f ca="1"/>
        <v/>
      </c>
      <c r="L211" s="18" t="str">
        <f ca="1"/>
        <v/>
      </c>
      <c r="N211" s="19" t="str" cm="1">
        <f t="array" aca="1" ref="N211" ca="1">IFERROR(
  IF(OR($L211="",$M211=""),
    "",
    _xlfn.LET(
      _xlpm.num_characters, characters_per_cell,
      _xlpm.space_chars, 0,
      _xlpm.raw, K211,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((CEILING(_xlpm.x,$H$7)*1000)-45699)&gt;=((CEILING($L211,$H$7)*1000)-45699)
      )),
      _xlpm.n, _xlfn.SCAN(0, _xlpm.flag, _xlfn.LAMBDA(_xlpm.a,_xlpm.b, _xlpm.a + --_xlpm.b)),
      IF(_xlpm.flag, MID(_xlpm.txt,(_xlpm.n-1)*_xlpm.num_characters+1, _xlpm.num_characters), "")
    )
  ),
"")</f>
        <v/>
      </c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19"/>
      <c r="AJ211" s="19"/>
      <c r="AK211" s="19"/>
      <c r="AL211" s="19"/>
      <c r="AM211" s="19"/>
      <c r="AN211" s="19"/>
      <c r="AO211" s="19"/>
    </row>
    <row r="212" spans="10:41" x14ac:dyDescent="0.3">
      <c r="J212" s="17" t="str">
        <f ca="1"/>
        <v/>
      </c>
      <c r="K212" s="15" t="str">
        <f ca="1"/>
        <v/>
      </c>
      <c r="L212" s="18" t="str">
        <f ca="1"/>
        <v/>
      </c>
      <c r="N212" s="19" t="str" cm="1">
        <f t="array" aca="1" ref="N212" ca="1">IFERROR(
  IF(OR($L212="",$M212=""),
    "",
    _xlfn.LET(
      _xlpm.num_characters, characters_per_cell,
      _xlpm.space_chars, 0,
      _xlpm.raw, K212,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((CEILING(_xlpm.x,$H$7)*1000)-45699)&gt;=((CEILING($L212,$H$7)*1000)-45699)
      )),
      _xlpm.n, _xlfn.SCAN(0, _xlpm.flag, _xlfn.LAMBDA(_xlpm.a,_xlpm.b, _xlpm.a + --_xlpm.b)),
      IF(_xlpm.flag, MID(_xlpm.txt,(_xlpm.n-1)*_xlpm.num_characters+1, _xlpm.num_characters), "")
    )
  ),
"")</f>
        <v/>
      </c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19"/>
      <c r="AI212" s="19"/>
      <c r="AJ212" s="19"/>
      <c r="AK212" s="19"/>
      <c r="AL212" s="19"/>
      <c r="AM212" s="19"/>
      <c r="AN212" s="19"/>
      <c r="AO212" s="19"/>
    </row>
    <row r="213" spans="10:41" x14ac:dyDescent="0.3">
      <c r="J213" s="17" t="str">
        <f ca="1"/>
        <v/>
      </c>
      <c r="K213" s="15" t="str">
        <f ca="1"/>
        <v/>
      </c>
      <c r="L213" s="18" t="str">
        <f ca="1"/>
        <v/>
      </c>
      <c r="N213" s="19" t="str" cm="1">
        <f t="array" aca="1" ref="N213" ca="1">IFERROR(
  IF(OR($L213="",$M213=""),
    "",
    _xlfn.LET(
      _xlpm.num_characters, characters_per_cell,
      _xlpm.space_chars, 0,
      _xlpm.raw, K213,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((CEILING(_xlpm.x,$H$7)*1000)-45699)&gt;=((CEILING($L213,$H$7)*1000)-45699)
      )),
      _xlpm.n, _xlfn.SCAN(0, _xlpm.flag, _xlfn.LAMBDA(_xlpm.a,_xlpm.b, _xlpm.a + --_xlpm.b)),
      IF(_xlpm.flag, MID(_xlpm.txt,(_xlpm.n-1)*_xlpm.num_characters+1, _xlpm.num_characters), "")
    )
  ),
"")</f>
        <v/>
      </c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19"/>
      <c r="AI213" s="19"/>
      <c r="AJ213" s="19"/>
      <c r="AK213" s="19"/>
      <c r="AL213" s="19"/>
      <c r="AM213" s="19"/>
      <c r="AN213" s="19"/>
      <c r="AO213" s="19"/>
    </row>
    <row r="214" spans="10:41" x14ac:dyDescent="0.3">
      <c r="J214" s="17" t="str">
        <f ca="1"/>
        <v/>
      </c>
      <c r="K214" s="15" t="str">
        <f ca="1"/>
        <v/>
      </c>
      <c r="L214" s="18" t="str">
        <f ca="1"/>
        <v/>
      </c>
      <c r="N214" s="19" t="str" cm="1">
        <f t="array" aca="1" ref="N214" ca="1">IFERROR(
  IF(OR($L214="",$M214=""),
    "",
    _xlfn.LET(
      _xlpm.num_characters, characters_per_cell,
      _xlpm.space_chars, 0,
      _xlpm.raw, K214,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((CEILING(_xlpm.x,$H$7)*1000)-45699)&gt;=((CEILING($L214,$H$7)*1000)-45699)
      )),
      _xlpm.n, _xlfn.SCAN(0, _xlpm.flag, _xlfn.LAMBDA(_xlpm.a,_xlpm.b, _xlpm.a + --_xlpm.b)),
      IF(_xlpm.flag, MID(_xlpm.txt,(_xlpm.n-1)*_xlpm.num_characters+1, _xlpm.num_characters), "")
    )
  ),
"")</f>
        <v/>
      </c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  <c r="AH214" s="19"/>
      <c r="AI214" s="19"/>
      <c r="AJ214" s="19"/>
      <c r="AK214" s="19"/>
      <c r="AL214" s="19"/>
      <c r="AM214" s="19"/>
      <c r="AN214" s="19"/>
      <c r="AO214" s="19"/>
    </row>
    <row r="215" spans="10:41" x14ac:dyDescent="0.3">
      <c r="J215" s="17" t="str">
        <f ca="1"/>
        <v/>
      </c>
      <c r="K215" s="15" t="str">
        <f ca="1"/>
        <v/>
      </c>
      <c r="L215" s="18" t="str">
        <f ca="1"/>
        <v/>
      </c>
      <c r="N215" s="19" t="str" cm="1">
        <f t="array" aca="1" ref="N215" ca="1">IFERROR(
  IF(OR($L215="",$M215=""),
    "",
    _xlfn.LET(
      _xlpm.num_characters, characters_per_cell,
      _xlpm.space_chars, 0,
      _xlpm.raw, K215,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((CEILING(_xlpm.x,$H$7)*1000)-45699)&gt;=((CEILING($L215,$H$7)*1000)-45699)
      )),
      _xlpm.n, _xlfn.SCAN(0, _xlpm.flag, _xlfn.LAMBDA(_xlpm.a,_xlpm.b, _xlpm.a + --_xlpm.b)),
      IF(_xlpm.flag, MID(_xlpm.txt,(_xlpm.n-1)*_xlpm.num_characters+1, _xlpm.num_characters), "")
    )
  ),
"")</f>
        <v/>
      </c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  <c r="AH215" s="19"/>
      <c r="AI215" s="19"/>
      <c r="AJ215" s="19"/>
      <c r="AK215" s="19"/>
      <c r="AL215" s="19"/>
      <c r="AM215" s="19"/>
      <c r="AN215" s="19"/>
      <c r="AO215" s="19"/>
    </row>
    <row r="216" spans="10:41" x14ac:dyDescent="0.3">
      <c r="J216" s="17" t="str">
        <f ca="1"/>
        <v/>
      </c>
      <c r="K216" s="15" t="str">
        <f ca="1"/>
        <v/>
      </c>
      <c r="L216" s="18" t="str">
        <f ca="1"/>
        <v/>
      </c>
      <c r="N216" s="19" t="str" cm="1">
        <f t="array" aca="1" ref="N216" ca="1">IFERROR(
  IF(OR($L216="",$M216=""),
    "",
    _xlfn.LET(
      _xlpm.num_characters, characters_per_cell,
      _xlpm.space_chars, 0,
      _xlpm.raw, K216,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((CEILING(_xlpm.x,$H$7)*1000)-45699)&gt;=((CEILING($L216,$H$7)*1000)-45699)
      )),
      _xlpm.n, _xlfn.SCAN(0, _xlpm.flag, _xlfn.LAMBDA(_xlpm.a,_xlpm.b, _xlpm.a + --_xlpm.b)),
      IF(_xlpm.flag, MID(_xlpm.txt,(_xlpm.n-1)*_xlpm.num_characters+1, _xlpm.num_characters), "")
    )
  ),
"")</f>
        <v/>
      </c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19"/>
      <c r="AI216" s="19"/>
      <c r="AJ216" s="19"/>
      <c r="AK216" s="19"/>
      <c r="AL216" s="19"/>
      <c r="AM216" s="19"/>
      <c r="AN216" s="19"/>
      <c r="AO216" s="19"/>
    </row>
    <row r="217" spans="10:41" x14ac:dyDescent="0.3">
      <c r="J217" s="17" t="str">
        <f ca="1"/>
        <v/>
      </c>
      <c r="K217" s="15" t="str">
        <f ca="1"/>
        <v/>
      </c>
      <c r="L217" s="18" t="str">
        <f ca="1"/>
        <v/>
      </c>
      <c r="N217" s="19" t="str" cm="1">
        <f t="array" aca="1" ref="N217" ca="1">IFERROR(
  IF(OR($L217="",$M217=""),
    "",
    _xlfn.LET(
      _xlpm.num_characters, characters_per_cell,
      _xlpm.space_chars, 0,
      _xlpm.raw, K217,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((CEILING(_xlpm.x,$H$7)*1000)-45699)&gt;=((CEILING($L217,$H$7)*1000)-45699)
      )),
      _xlpm.n, _xlfn.SCAN(0, _xlpm.flag, _xlfn.LAMBDA(_xlpm.a,_xlpm.b, _xlpm.a + --_xlpm.b)),
      IF(_xlpm.flag, MID(_xlpm.txt,(_xlpm.n-1)*_xlpm.num_characters+1, _xlpm.num_characters), "")
    )
  ),
"")</f>
        <v/>
      </c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19"/>
      <c r="AI217" s="19"/>
      <c r="AJ217" s="19"/>
      <c r="AK217" s="19"/>
      <c r="AL217" s="19"/>
      <c r="AM217" s="19"/>
      <c r="AN217" s="19"/>
      <c r="AO217" s="19"/>
    </row>
    <row r="218" spans="10:41" x14ac:dyDescent="0.3">
      <c r="J218" s="17" t="str">
        <f ca="1"/>
        <v/>
      </c>
      <c r="K218" s="15" t="str">
        <f ca="1"/>
        <v/>
      </c>
      <c r="L218" s="18" t="str">
        <f ca="1"/>
        <v/>
      </c>
      <c r="N218" s="19" t="str" cm="1">
        <f t="array" aca="1" ref="N218" ca="1">IFERROR(
  IF(OR($L218="",$M218=""),
    "",
    _xlfn.LET(
      _xlpm.num_characters, characters_per_cell,
      _xlpm.space_chars, 0,
      _xlpm.raw, K218,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((CEILING(_xlpm.x,$H$7)*1000)-45699)&gt;=((CEILING($L218,$H$7)*1000)-45699)
      )),
      _xlpm.n, _xlfn.SCAN(0, _xlpm.flag, _xlfn.LAMBDA(_xlpm.a,_xlpm.b, _xlpm.a + --_xlpm.b)),
      IF(_xlpm.flag, MID(_xlpm.txt,(_xlpm.n-1)*_xlpm.num_characters+1, _xlpm.num_characters), "")
    )
  ),
"")</f>
        <v/>
      </c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  <c r="AH218" s="19"/>
      <c r="AI218" s="19"/>
      <c r="AJ218" s="19"/>
      <c r="AK218" s="19"/>
      <c r="AL218" s="19"/>
      <c r="AM218" s="19"/>
      <c r="AN218" s="19"/>
      <c r="AO218" s="19"/>
    </row>
    <row r="219" spans="10:41" x14ac:dyDescent="0.3">
      <c r="J219" s="17" t="str">
        <f ca="1"/>
        <v/>
      </c>
      <c r="K219" s="15" t="str">
        <f ca="1"/>
        <v/>
      </c>
      <c r="L219" s="18" t="str">
        <f ca="1"/>
        <v/>
      </c>
      <c r="N219" s="19" t="str" cm="1">
        <f t="array" aca="1" ref="N219" ca="1">IFERROR(
  IF(OR($L219="",$M219=""),
    "",
    _xlfn.LET(
      _xlpm.num_characters, characters_per_cell,
      _xlpm.space_chars, 0,
      _xlpm.raw, K219,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((CEILING(_xlpm.x,$H$7)*1000)-45699)&gt;=((CEILING($L219,$H$7)*1000)-45699)
      )),
      _xlpm.n, _xlfn.SCAN(0, _xlpm.flag, _xlfn.LAMBDA(_xlpm.a,_xlpm.b, _xlpm.a + --_xlpm.b)),
      IF(_xlpm.flag, MID(_xlpm.txt,(_xlpm.n-1)*_xlpm.num_characters+1, _xlpm.num_characters), "")
    )
  ),
"")</f>
        <v/>
      </c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  <c r="AH219" s="19"/>
      <c r="AI219" s="19"/>
      <c r="AJ219" s="19"/>
      <c r="AK219" s="19"/>
      <c r="AL219" s="19"/>
      <c r="AM219" s="19"/>
      <c r="AN219" s="19"/>
      <c r="AO219" s="19"/>
    </row>
    <row r="220" spans="10:41" x14ac:dyDescent="0.3">
      <c r="J220" s="17" t="str">
        <f ca="1"/>
        <v/>
      </c>
      <c r="K220" s="15" t="str">
        <f ca="1"/>
        <v/>
      </c>
      <c r="L220" s="18" t="str">
        <f ca="1"/>
        <v/>
      </c>
      <c r="N220" s="19" t="str" cm="1">
        <f t="array" aca="1" ref="N220" ca="1">IFERROR(
  IF(OR($L220="",$M220=""),
    "",
    _xlfn.LET(
      _xlpm.num_characters, characters_per_cell,
      _xlpm.space_chars, 0,
      _xlpm.raw, K220,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((CEILING(_xlpm.x,$H$7)*1000)-45699)&gt;=((CEILING($L220,$H$7)*1000)-45699)
      )),
      _xlpm.n, _xlfn.SCAN(0, _xlpm.flag, _xlfn.LAMBDA(_xlpm.a,_xlpm.b, _xlpm.a + --_xlpm.b)),
      IF(_xlpm.flag, MID(_xlpm.txt,(_xlpm.n-1)*_xlpm.num_characters+1, _xlpm.num_characters), "")
    )
  ),
"")</f>
        <v/>
      </c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  <c r="AH220" s="19"/>
      <c r="AI220" s="19"/>
      <c r="AJ220" s="19"/>
      <c r="AK220" s="19"/>
      <c r="AL220" s="19"/>
      <c r="AM220" s="19"/>
      <c r="AN220" s="19"/>
      <c r="AO220" s="19"/>
    </row>
    <row r="221" spans="10:41" x14ac:dyDescent="0.3">
      <c r="J221" s="17" t="str">
        <f ca="1"/>
        <v/>
      </c>
      <c r="K221" s="15" t="str">
        <f ca="1"/>
        <v/>
      </c>
      <c r="L221" s="18" t="str">
        <f ca="1"/>
        <v/>
      </c>
      <c r="N221" s="19" t="str" cm="1">
        <f t="array" aca="1" ref="N221" ca="1">IFERROR(
  IF(OR($L221="",$M221=""),
    "",
    _xlfn.LET(
      _xlpm.num_characters, characters_per_cell,
      _xlpm.space_chars, 0,
      _xlpm.raw, K221,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((CEILING(_xlpm.x,$H$7)*1000)-45699)&gt;=((CEILING($L221,$H$7)*1000)-45699)
      )),
      _xlpm.n, _xlfn.SCAN(0, _xlpm.flag, _xlfn.LAMBDA(_xlpm.a,_xlpm.b, _xlpm.a + --_xlpm.b)),
      IF(_xlpm.flag, MID(_xlpm.txt,(_xlpm.n-1)*_xlpm.num_characters+1, _xlpm.num_characters), "")
    )
  ),
"")</f>
        <v/>
      </c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19"/>
      <c r="AI221" s="19"/>
      <c r="AJ221" s="19"/>
      <c r="AK221" s="19"/>
      <c r="AL221" s="19"/>
      <c r="AM221" s="19"/>
      <c r="AN221" s="19"/>
      <c r="AO221" s="19"/>
    </row>
    <row r="222" spans="10:41" x14ac:dyDescent="0.3">
      <c r="J222" s="17" t="str">
        <f ca="1"/>
        <v/>
      </c>
      <c r="K222" s="15" t="str">
        <f ca="1"/>
        <v/>
      </c>
      <c r="L222" s="18" t="str">
        <f ca="1"/>
        <v/>
      </c>
      <c r="N222" s="19" t="str" cm="1">
        <f t="array" aca="1" ref="N222" ca="1">IFERROR(
  IF(OR($L222="",$M222=""),
    "",
    _xlfn.LET(
      _xlpm.num_characters, characters_per_cell,
      _xlpm.space_chars, 0,
      _xlpm.raw, K222,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((CEILING(_xlpm.x,$H$7)*1000)-45699)&gt;=((CEILING($L222,$H$7)*1000)-45699)
      )),
      _xlpm.n, _xlfn.SCAN(0, _xlpm.flag, _xlfn.LAMBDA(_xlpm.a,_xlpm.b, _xlpm.a + --_xlpm.b)),
      IF(_xlpm.flag, MID(_xlpm.txt,(_xlpm.n-1)*_xlpm.num_characters+1, _xlpm.num_characters), "")
    )
  ),
"")</f>
        <v/>
      </c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  <c r="AH222" s="19"/>
      <c r="AI222" s="19"/>
      <c r="AJ222" s="19"/>
      <c r="AK222" s="19"/>
      <c r="AL222" s="19"/>
      <c r="AM222" s="19"/>
      <c r="AN222" s="19"/>
      <c r="AO222" s="19"/>
    </row>
    <row r="223" spans="10:41" x14ac:dyDescent="0.3">
      <c r="J223" s="17" t="str">
        <f ca="1"/>
        <v/>
      </c>
      <c r="K223" s="15" t="str">
        <f ca="1"/>
        <v/>
      </c>
      <c r="L223" s="18" t="str">
        <f ca="1"/>
        <v/>
      </c>
      <c r="N223" s="19" t="str" cm="1">
        <f t="array" aca="1" ref="N223" ca="1">IFERROR(
  IF(OR($L223="",$M223=""),
    "",
    _xlfn.LET(
      _xlpm.num_characters, characters_per_cell,
      _xlpm.space_chars, 0,
      _xlpm.raw, K223,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((CEILING(_xlpm.x,$H$7)*1000)-45699)&gt;=((CEILING($L223,$H$7)*1000)-45699)
      )),
      _xlpm.n, _xlfn.SCAN(0, _xlpm.flag, _xlfn.LAMBDA(_xlpm.a,_xlpm.b, _xlpm.a + --_xlpm.b)),
      IF(_xlpm.flag, MID(_xlpm.txt,(_xlpm.n-1)*_xlpm.num_characters+1, _xlpm.num_characters), "")
    )
  ),
"")</f>
        <v/>
      </c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19"/>
      <c r="AL223" s="19"/>
      <c r="AM223" s="19"/>
      <c r="AN223" s="19"/>
      <c r="AO223" s="19"/>
    </row>
    <row r="224" spans="10:41" x14ac:dyDescent="0.3">
      <c r="J224" s="17" t="str">
        <f ca="1"/>
        <v/>
      </c>
      <c r="K224" s="15" t="str">
        <f ca="1"/>
        <v/>
      </c>
      <c r="L224" s="18" t="str">
        <f ca="1"/>
        <v/>
      </c>
      <c r="N224" s="19" t="str" cm="1">
        <f t="array" aca="1" ref="N224" ca="1">IFERROR(
  IF(OR($L224="",$M224=""),
    "",
    _xlfn.LET(
      _xlpm.num_characters, characters_per_cell,
      _xlpm.space_chars, 0,
      _xlpm.raw, K224,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((CEILING(_xlpm.x,$H$7)*1000)-45699)&gt;=((CEILING($L224,$H$7)*1000)-45699)
      )),
      _xlpm.n, _xlfn.SCAN(0, _xlpm.flag, _xlfn.LAMBDA(_xlpm.a,_xlpm.b, _xlpm.a + --_xlpm.b)),
      IF(_xlpm.flag, MID(_xlpm.txt,(_xlpm.n-1)*_xlpm.num_characters+1, _xlpm.num_characters), "")
    )
  ),
"")</f>
        <v/>
      </c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19"/>
      <c r="AI224" s="19"/>
      <c r="AJ224" s="19"/>
      <c r="AK224" s="19"/>
      <c r="AL224" s="19"/>
      <c r="AM224" s="19"/>
      <c r="AN224" s="19"/>
      <c r="AO224" s="19"/>
    </row>
    <row r="225" spans="10:41" x14ac:dyDescent="0.3">
      <c r="J225" s="17" t="str">
        <f ca="1"/>
        <v/>
      </c>
      <c r="K225" s="15" t="str">
        <f ca="1"/>
        <v/>
      </c>
      <c r="L225" s="18" t="str">
        <f ca="1"/>
        <v/>
      </c>
      <c r="N225" s="19" t="str" cm="1">
        <f t="array" aca="1" ref="N225" ca="1">IFERROR(
  IF(OR($L225="",$M225=""),
    "",
    _xlfn.LET(
      _xlpm.num_characters, characters_per_cell,
      _xlpm.space_chars, 0,
      _xlpm.raw, K225,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((CEILING(_xlpm.x,$H$7)*1000)-45699)&gt;=((CEILING($L225,$H$7)*1000)-45699)
      )),
      _xlpm.n, _xlfn.SCAN(0, _xlpm.flag, _xlfn.LAMBDA(_xlpm.a,_xlpm.b, _xlpm.a + --_xlpm.b)),
      IF(_xlpm.flag, MID(_xlpm.txt,(_xlpm.n-1)*_xlpm.num_characters+1, _xlpm.num_characters), "")
    )
  ),
"")</f>
        <v/>
      </c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19"/>
      <c r="AI225" s="19"/>
      <c r="AJ225" s="19"/>
      <c r="AK225" s="19"/>
      <c r="AL225" s="19"/>
      <c r="AM225" s="19"/>
      <c r="AN225" s="19"/>
      <c r="AO225" s="19"/>
    </row>
    <row r="226" spans="10:41" x14ac:dyDescent="0.3">
      <c r="J226" s="17" t="str">
        <f ca="1"/>
        <v/>
      </c>
      <c r="K226" s="15" t="str">
        <f ca="1"/>
        <v/>
      </c>
      <c r="L226" s="18" t="str">
        <f ca="1"/>
        <v/>
      </c>
      <c r="N226" s="19" t="str" cm="1">
        <f t="array" aca="1" ref="N226" ca="1">IFERROR(
  IF(OR($L226="",$M226=""),
    "",
    _xlfn.LET(
      _xlpm.num_characters, characters_per_cell,
      _xlpm.space_chars, 0,
      _xlpm.raw, K226,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((CEILING(_xlpm.x,$H$7)*1000)-45699)&gt;=((CEILING($L226,$H$7)*1000)-45699)
      )),
      _xlpm.n, _xlfn.SCAN(0, _xlpm.flag, _xlfn.LAMBDA(_xlpm.a,_xlpm.b, _xlpm.a + --_xlpm.b)),
      IF(_xlpm.flag, MID(_xlpm.txt,(_xlpm.n-1)*_xlpm.num_characters+1, _xlpm.num_characters), "")
    )
  ),
"")</f>
        <v/>
      </c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  <c r="AB226" s="19"/>
      <c r="AC226" s="19"/>
      <c r="AD226" s="19"/>
      <c r="AE226" s="19"/>
      <c r="AF226" s="19"/>
      <c r="AG226" s="19"/>
      <c r="AH226" s="19"/>
      <c r="AI226" s="19"/>
      <c r="AJ226" s="19"/>
      <c r="AK226" s="19"/>
      <c r="AL226" s="19"/>
      <c r="AM226" s="19"/>
      <c r="AN226" s="19"/>
      <c r="AO226" s="19"/>
    </row>
    <row r="227" spans="10:41" x14ac:dyDescent="0.3">
      <c r="J227" s="17" t="str">
        <f ca="1"/>
        <v/>
      </c>
      <c r="K227" s="15" t="str">
        <f ca="1"/>
        <v/>
      </c>
      <c r="L227" s="18" t="str">
        <f ca="1"/>
        <v/>
      </c>
      <c r="N227" s="19" t="str" cm="1">
        <f t="array" aca="1" ref="N227" ca="1">IFERROR(
  IF(OR($L227="",$M227=""),
    "",
    _xlfn.LET(
      _xlpm.num_characters, characters_per_cell,
      _xlpm.space_chars, 0,
      _xlpm.raw, K227,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((CEILING(_xlpm.x,$H$7)*1000)-45699)&gt;=((CEILING($L227,$H$7)*1000)-45699)
      )),
      _xlpm.n, _xlfn.SCAN(0, _xlpm.flag, _xlfn.LAMBDA(_xlpm.a,_xlpm.b, _xlpm.a + --_xlpm.b)),
      IF(_xlpm.flag, MID(_xlpm.txt,(_xlpm.n-1)*_xlpm.num_characters+1, _xlpm.num_characters), "")
    )
  ),
"")</f>
        <v/>
      </c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19"/>
      <c r="AI227" s="19"/>
      <c r="AJ227" s="19"/>
      <c r="AK227" s="19"/>
      <c r="AL227" s="19"/>
      <c r="AM227" s="19"/>
      <c r="AN227" s="19"/>
      <c r="AO227" s="19"/>
    </row>
    <row r="228" spans="10:41" x14ac:dyDescent="0.3">
      <c r="J228" s="17" t="str">
        <f ca="1"/>
        <v/>
      </c>
      <c r="K228" s="15" t="str">
        <f ca="1"/>
        <v/>
      </c>
      <c r="L228" s="18" t="str">
        <f ca="1"/>
        <v/>
      </c>
      <c r="N228" s="19" t="str" cm="1">
        <f t="array" aca="1" ref="N228" ca="1">IFERROR(
  IF(OR($L228="",$M228=""),
    "",
    _xlfn.LET(
      _xlpm.num_characters, characters_per_cell,
      _xlpm.space_chars, 0,
      _xlpm.raw, K228,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((CEILING(_xlpm.x,$H$7)*1000)-45699)&gt;=((CEILING($L228,$H$7)*1000)-45699)
      )),
      _xlpm.n, _xlfn.SCAN(0, _xlpm.flag, _xlfn.LAMBDA(_xlpm.a,_xlpm.b, _xlpm.a + --_xlpm.b)),
      IF(_xlpm.flag, MID(_xlpm.txt,(_xlpm.n-1)*_xlpm.num_characters+1, _xlpm.num_characters), "")
    )
  ),
"")</f>
        <v/>
      </c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19"/>
      <c r="AI228" s="19"/>
      <c r="AJ228" s="19"/>
      <c r="AK228" s="19"/>
      <c r="AL228" s="19"/>
      <c r="AM228" s="19"/>
      <c r="AN228" s="19"/>
      <c r="AO228" s="19"/>
    </row>
    <row r="229" spans="10:41" x14ac:dyDescent="0.3">
      <c r="J229" s="17" t="str">
        <f ca="1"/>
        <v/>
      </c>
      <c r="K229" s="15" t="str">
        <f ca="1"/>
        <v/>
      </c>
      <c r="L229" s="18" t="str">
        <f ca="1"/>
        <v/>
      </c>
      <c r="N229" s="19" t="str" cm="1">
        <f t="array" aca="1" ref="N229" ca="1">IFERROR(
  IF(OR($L229="",$M229=""),
    "",
    _xlfn.LET(
      _xlpm.num_characters, characters_per_cell,
      _xlpm.space_chars, 0,
      _xlpm.raw, K229,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((CEILING(_xlpm.x,$H$7)*1000)-45699)&gt;=((CEILING($L229,$H$7)*1000)-45699)
      )),
      _xlpm.n, _xlfn.SCAN(0, _xlpm.flag, _xlfn.LAMBDA(_xlpm.a,_xlpm.b, _xlpm.a + --_xlpm.b)),
      IF(_xlpm.flag, MID(_xlpm.txt,(_xlpm.n-1)*_xlpm.num_characters+1, _xlpm.num_characters), "")
    )
  ),
"")</f>
        <v/>
      </c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19"/>
      <c r="AJ229" s="19"/>
      <c r="AK229" s="19"/>
      <c r="AL229" s="19"/>
      <c r="AM229" s="19"/>
      <c r="AN229" s="19"/>
      <c r="AO229" s="19"/>
    </row>
    <row r="230" spans="10:41" x14ac:dyDescent="0.3">
      <c r="J230" s="17" t="str">
        <f ca="1"/>
        <v/>
      </c>
      <c r="K230" s="15" t="str">
        <f ca="1"/>
        <v/>
      </c>
      <c r="L230" s="18" t="str">
        <f ca="1"/>
        <v/>
      </c>
      <c r="N230" s="19" t="str" cm="1">
        <f t="array" aca="1" ref="N230" ca="1">IFERROR(
  IF(OR($L230="",$M230=""),
    "",
    _xlfn.LET(
      _xlpm.num_characters, characters_per_cell,
      _xlpm.space_chars, 0,
      _xlpm.raw, K230,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((CEILING(_xlpm.x,$H$7)*1000)-45699)&gt;=((CEILING($L230,$H$7)*1000)-45699)
      )),
      _xlpm.n, _xlfn.SCAN(0, _xlpm.flag, _xlfn.LAMBDA(_xlpm.a,_xlpm.b, _xlpm.a + --_xlpm.b)),
      IF(_xlpm.flag, MID(_xlpm.txt,(_xlpm.n-1)*_xlpm.num_characters+1, _xlpm.num_characters), "")
    )
  ),
"")</f>
        <v/>
      </c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  <c r="AC230" s="19"/>
      <c r="AD230" s="19"/>
      <c r="AE230" s="19"/>
      <c r="AF230" s="19"/>
      <c r="AG230" s="19"/>
      <c r="AH230" s="19"/>
      <c r="AI230" s="19"/>
      <c r="AJ230" s="19"/>
      <c r="AK230" s="19"/>
      <c r="AL230" s="19"/>
      <c r="AM230" s="19"/>
      <c r="AN230" s="19"/>
      <c r="AO230" s="19"/>
    </row>
    <row r="231" spans="10:41" x14ac:dyDescent="0.3">
      <c r="J231" s="17" t="str">
        <f ca="1"/>
        <v/>
      </c>
      <c r="K231" s="15" t="str">
        <f ca="1"/>
        <v/>
      </c>
      <c r="L231" s="18" t="str">
        <f ca="1"/>
        <v/>
      </c>
      <c r="N231" s="19" t="str" cm="1">
        <f t="array" aca="1" ref="N231" ca="1">IFERROR(
  IF(OR($L231="",$M231=""),
    "",
    _xlfn.LET(
      _xlpm.num_characters, characters_per_cell,
      _xlpm.space_chars, 0,
      _xlpm.raw, K231,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((CEILING(_xlpm.x,$H$7)*1000)-45699)&gt;=((CEILING($L231,$H$7)*1000)-45699)
      )),
      _xlpm.n, _xlfn.SCAN(0, _xlpm.flag, _xlfn.LAMBDA(_xlpm.a,_xlpm.b, _xlpm.a + --_xlpm.b)),
      IF(_xlpm.flag, MID(_xlpm.txt,(_xlpm.n-1)*_xlpm.num_characters+1, _xlpm.num_characters), "")
    )
  ),
"")</f>
        <v/>
      </c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  <c r="AH231" s="19"/>
      <c r="AI231" s="19"/>
      <c r="AJ231" s="19"/>
      <c r="AK231" s="19"/>
      <c r="AL231" s="19"/>
      <c r="AM231" s="19"/>
      <c r="AN231" s="19"/>
      <c r="AO231" s="19"/>
    </row>
    <row r="232" spans="10:41" x14ac:dyDescent="0.3">
      <c r="J232" s="17" t="str">
        <f ca="1"/>
        <v/>
      </c>
      <c r="K232" s="15" t="str">
        <f ca="1"/>
        <v/>
      </c>
      <c r="L232" s="18" t="str">
        <f ca="1"/>
        <v/>
      </c>
      <c r="N232" s="19" t="str" cm="1">
        <f t="array" aca="1" ref="N232" ca="1">IFERROR(
  IF(OR($L232="",$M232=""),
    "",
    _xlfn.LET(
      _xlpm.num_characters, characters_per_cell,
      _xlpm.space_chars, 0,
      _xlpm.raw, K232,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((CEILING(_xlpm.x,$H$7)*1000)-45699)&gt;=((CEILING($L232,$H$7)*1000)-45699)
      )),
      _xlpm.n, _xlfn.SCAN(0, _xlpm.flag, _xlfn.LAMBDA(_xlpm.a,_xlpm.b, _xlpm.a + --_xlpm.b)),
      IF(_xlpm.flag, MID(_xlpm.txt,(_xlpm.n-1)*_xlpm.num_characters+1, _xlpm.num_characters), "")
    )
  ),
"")</f>
        <v/>
      </c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  <c r="AH232" s="19"/>
      <c r="AI232" s="19"/>
      <c r="AJ232" s="19"/>
      <c r="AK232" s="19"/>
      <c r="AL232" s="19"/>
      <c r="AM232" s="19"/>
      <c r="AN232" s="19"/>
      <c r="AO232" s="19"/>
    </row>
    <row r="233" spans="10:41" x14ac:dyDescent="0.3">
      <c r="J233" s="17" t="str">
        <f ca="1"/>
        <v/>
      </c>
      <c r="K233" s="15" t="str">
        <f ca="1"/>
        <v/>
      </c>
      <c r="L233" s="18" t="str">
        <f ca="1"/>
        <v/>
      </c>
      <c r="N233" s="19" t="str" cm="1">
        <f t="array" aca="1" ref="N233" ca="1">IFERROR(
  IF(OR($L233="",$M233=""),
    "",
    _xlfn.LET(
      _xlpm.num_characters, characters_per_cell,
      _xlpm.space_chars, 0,
      _xlpm.raw, K233,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((CEILING(_xlpm.x,$H$7)*1000)-45699)&gt;=((CEILING($L233,$H$7)*1000)-45699)
      )),
      _xlpm.n, _xlfn.SCAN(0, _xlpm.flag, _xlfn.LAMBDA(_xlpm.a,_xlpm.b, _xlpm.a + --_xlpm.b)),
      IF(_xlpm.flag, MID(_xlpm.txt,(_xlpm.n-1)*_xlpm.num_characters+1, _xlpm.num_characters), "")
    )
  ),
"")</f>
        <v/>
      </c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  <c r="AH233" s="19"/>
      <c r="AI233" s="19"/>
      <c r="AJ233" s="19"/>
      <c r="AK233" s="19"/>
      <c r="AL233" s="19"/>
      <c r="AM233" s="19"/>
      <c r="AN233" s="19"/>
      <c r="AO233" s="19"/>
    </row>
    <row r="234" spans="10:41" x14ac:dyDescent="0.3">
      <c r="J234" s="17" t="str">
        <f ca="1"/>
        <v/>
      </c>
      <c r="K234" s="15" t="str">
        <f ca="1"/>
        <v/>
      </c>
      <c r="L234" s="18" t="str">
        <f ca="1"/>
        <v/>
      </c>
      <c r="N234" s="19" t="str" cm="1">
        <f t="array" aca="1" ref="N234" ca="1">IFERROR(
  IF(OR($L234="",$M234=""),
    "",
    _xlfn.LET(
      _xlpm.num_characters, characters_per_cell,
      _xlpm.space_chars, 0,
      _xlpm.raw, K234,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((CEILING(_xlpm.x,$H$7)*1000)-45699)&gt;=((CEILING($L234,$H$7)*1000)-45699)
      )),
      _xlpm.n, _xlfn.SCAN(0, _xlpm.flag, _xlfn.LAMBDA(_xlpm.a,_xlpm.b, _xlpm.a + --_xlpm.b)),
      IF(_xlpm.flag, MID(_xlpm.txt,(_xlpm.n-1)*_xlpm.num_characters+1, _xlpm.num_characters), "")
    )
  ),
"")</f>
        <v/>
      </c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  <c r="AB234" s="19"/>
      <c r="AC234" s="19"/>
      <c r="AD234" s="19"/>
      <c r="AE234" s="19"/>
      <c r="AF234" s="19"/>
      <c r="AG234" s="19"/>
      <c r="AH234" s="19"/>
      <c r="AI234" s="19"/>
      <c r="AJ234" s="19"/>
      <c r="AK234" s="19"/>
      <c r="AL234" s="19"/>
      <c r="AM234" s="19"/>
      <c r="AN234" s="19"/>
      <c r="AO234" s="19"/>
    </row>
    <row r="235" spans="10:41" x14ac:dyDescent="0.3">
      <c r="J235" s="17" t="str">
        <f ca="1"/>
        <v/>
      </c>
      <c r="K235" s="15" t="str">
        <f ca="1"/>
        <v/>
      </c>
      <c r="L235" s="18" t="str">
        <f ca="1"/>
        <v/>
      </c>
      <c r="N235" s="19" t="str" cm="1">
        <f t="array" aca="1" ref="N235" ca="1">IFERROR(
  IF(OR($L235="",$M235=""),
    "",
    _xlfn.LET(
      _xlpm.num_characters, characters_per_cell,
      _xlpm.space_chars, 0,
      _xlpm.raw, K235,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((CEILING(_xlpm.x,$H$7)*1000)-45699)&gt;=((CEILING($L235,$H$7)*1000)-45699)
      )),
      _xlpm.n, _xlfn.SCAN(0, _xlpm.flag, _xlfn.LAMBDA(_xlpm.a,_xlpm.b, _xlpm.a + --_xlpm.b)),
      IF(_xlpm.flag, MID(_xlpm.txt,(_xlpm.n-1)*_xlpm.num_characters+1, _xlpm.num_characters), "")
    )
  ),
"")</f>
        <v/>
      </c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  <c r="AH235" s="19"/>
      <c r="AI235" s="19"/>
      <c r="AJ235" s="19"/>
      <c r="AK235" s="19"/>
      <c r="AL235" s="19"/>
      <c r="AM235" s="19"/>
      <c r="AN235" s="19"/>
      <c r="AO235" s="19"/>
    </row>
    <row r="236" spans="10:41" x14ac:dyDescent="0.3">
      <c r="J236" s="17" t="str">
        <f ca="1"/>
        <v/>
      </c>
      <c r="K236" s="15" t="str">
        <f ca="1"/>
        <v/>
      </c>
      <c r="L236" s="18" t="str">
        <f ca="1"/>
        <v/>
      </c>
      <c r="N236" s="19" t="str" cm="1">
        <f t="array" aca="1" ref="N236" ca="1">IFERROR(
  IF(OR($L236="",$M236=""),
    "",
    _xlfn.LET(
      _xlpm.num_characters, characters_per_cell,
      _xlpm.space_chars, 0,
      _xlpm.raw, K236,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((CEILING(_xlpm.x,$H$7)*1000)-45699)&gt;=((CEILING($L236,$H$7)*1000)-45699)
      )),
      _xlpm.n, _xlfn.SCAN(0, _xlpm.flag, _xlfn.LAMBDA(_xlpm.a,_xlpm.b, _xlpm.a + --_xlpm.b)),
      IF(_xlpm.flag, MID(_xlpm.txt,(_xlpm.n-1)*_xlpm.num_characters+1, _xlpm.num_characters), "")
    )
  ),
"")</f>
        <v/>
      </c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  <c r="AH236" s="19"/>
      <c r="AI236" s="19"/>
      <c r="AJ236" s="19"/>
      <c r="AK236" s="19"/>
      <c r="AL236" s="19"/>
      <c r="AM236" s="19"/>
      <c r="AN236" s="19"/>
      <c r="AO236" s="19"/>
    </row>
    <row r="237" spans="10:41" x14ac:dyDescent="0.3">
      <c r="J237" s="17" t="str">
        <f ca="1"/>
        <v/>
      </c>
      <c r="K237" s="15" t="str">
        <f ca="1"/>
        <v/>
      </c>
      <c r="L237" s="18" t="str">
        <f ca="1"/>
        <v/>
      </c>
      <c r="N237" s="19" t="str" cm="1">
        <f t="array" aca="1" ref="N237" ca="1">IFERROR(
  IF(OR($L237="",$M237=""),
    "",
    _xlfn.LET(
      _xlpm.num_characters, characters_per_cell,
      _xlpm.space_chars, 0,
      _xlpm.raw, K237,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((CEILING(_xlpm.x,$H$7)*1000)-45699)&gt;=((CEILING($L237,$H$7)*1000)-45699)
      )),
      _xlpm.n, _xlfn.SCAN(0, _xlpm.flag, _xlfn.LAMBDA(_xlpm.a,_xlpm.b, _xlpm.a + --_xlpm.b)),
      IF(_xlpm.flag, MID(_xlpm.txt,(_xlpm.n-1)*_xlpm.num_characters+1, _xlpm.num_characters), "")
    )
  ),
"")</f>
        <v/>
      </c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  <c r="AH237" s="19"/>
      <c r="AI237" s="19"/>
      <c r="AJ237" s="19"/>
      <c r="AK237" s="19"/>
      <c r="AL237" s="19"/>
      <c r="AM237" s="19"/>
      <c r="AN237" s="19"/>
      <c r="AO237" s="19"/>
    </row>
    <row r="238" spans="10:41" x14ac:dyDescent="0.3">
      <c r="J238" s="17" t="str">
        <f ca="1"/>
        <v/>
      </c>
      <c r="K238" s="15" t="str">
        <f ca="1"/>
        <v/>
      </c>
      <c r="L238" s="18" t="str">
        <f ca="1"/>
        <v/>
      </c>
      <c r="N238" s="19" t="str" cm="1">
        <f t="array" aca="1" ref="N238" ca="1">IFERROR(
  IF(OR($L238="",$M238=""),
    "",
    _xlfn.LET(
      _xlpm.num_characters, characters_per_cell,
      _xlpm.space_chars, 0,
      _xlpm.raw, K238,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((CEILING(_xlpm.x,$H$7)*1000)-45699)&gt;=((CEILING($L238,$H$7)*1000)-45699)
      )),
      _xlpm.n, _xlfn.SCAN(0, _xlpm.flag, _xlfn.LAMBDA(_xlpm.a,_xlpm.b, _xlpm.a + --_xlpm.b)),
      IF(_xlpm.flag, MID(_xlpm.txt,(_xlpm.n-1)*_xlpm.num_characters+1, _xlpm.num_characters), "")
    )
  ),
"")</f>
        <v/>
      </c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  <c r="AB238" s="19"/>
      <c r="AC238" s="19"/>
      <c r="AD238" s="19"/>
      <c r="AE238" s="19"/>
      <c r="AF238" s="19"/>
      <c r="AG238" s="19"/>
      <c r="AH238" s="19"/>
      <c r="AI238" s="19"/>
      <c r="AJ238" s="19"/>
      <c r="AK238" s="19"/>
      <c r="AL238" s="19"/>
      <c r="AM238" s="19"/>
      <c r="AN238" s="19"/>
      <c r="AO238" s="19"/>
    </row>
    <row r="239" spans="10:41" x14ac:dyDescent="0.3">
      <c r="J239" s="17" t="str">
        <f ca="1"/>
        <v/>
      </c>
      <c r="K239" s="15" t="str">
        <f ca="1"/>
        <v/>
      </c>
      <c r="L239" s="18" t="str">
        <f ca="1"/>
        <v/>
      </c>
      <c r="N239" s="19" t="str" cm="1">
        <f t="array" aca="1" ref="N239" ca="1">IFERROR(
  IF(OR($L239="",$M239=""),
    "",
    _xlfn.LET(
      _xlpm.num_characters, characters_per_cell,
      _xlpm.space_chars, 0,
      _xlpm.raw, K239,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((CEILING(_xlpm.x,$H$7)*1000)-45699)&gt;=((CEILING($L239,$H$7)*1000)-45699)
      )),
      _xlpm.n, _xlfn.SCAN(0, _xlpm.flag, _xlfn.LAMBDA(_xlpm.a,_xlpm.b, _xlpm.a + --_xlpm.b)),
      IF(_xlpm.flag, MID(_xlpm.txt,(_xlpm.n-1)*_xlpm.num_characters+1, _xlpm.num_characters), "")
    )
  ),
"")</f>
        <v/>
      </c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  <c r="AB239" s="19"/>
      <c r="AC239" s="19"/>
      <c r="AD239" s="19"/>
      <c r="AE239" s="19"/>
      <c r="AF239" s="19"/>
      <c r="AG239" s="19"/>
      <c r="AH239" s="19"/>
      <c r="AI239" s="19"/>
      <c r="AJ239" s="19"/>
      <c r="AK239" s="19"/>
      <c r="AL239" s="19"/>
      <c r="AM239" s="19"/>
      <c r="AN239" s="19"/>
      <c r="AO239" s="19"/>
    </row>
    <row r="240" spans="10:41" x14ac:dyDescent="0.3">
      <c r="J240" s="17" t="str">
        <f ca="1"/>
        <v/>
      </c>
      <c r="K240" s="15" t="str">
        <f ca="1"/>
        <v/>
      </c>
      <c r="L240" s="18" t="str">
        <f ca="1"/>
        <v/>
      </c>
      <c r="N240" s="19" t="str" cm="1">
        <f t="array" aca="1" ref="N240" ca="1">IFERROR(
  IF(OR($L240="",$M240=""),
    "",
    _xlfn.LET(
      _xlpm.num_characters, characters_per_cell,
      _xlpm.space_chars, 0,
      _xlpm.raw, K240,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((CEILING(_xlpm.x,$H$7)*1000)-45699)&gt;=((CEILING($L240,$H$7)*1000)-45699)
      )),
      _xlpm.n, _xlfn.SCAN(0, _xlpm.flag, _xlfn.LAMBDA(_xlpm.a,_xlpm.b, _xlpm.a + --_xlpm.b)),
      IF(_xlpm.flag, MID(_xlpm.txt,(_xlpm.n-1)*_xlpm.num_characters+1, _xlpm.num_characters), "")
    )
  ),
"")</f>
        <v/>
      </c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  <c r="AH240" s="19"/>
      <c r="AI240" s="19"/>
      <c r="AJ240" s="19"/>
      <c r="AK240" s="19"/>
      <c r="AL240" s="19"/>
      <c r="AM240" s="19"/>
      <c r="AN240" s="19"/>
      <c r="AO240" s="19"/>
    </row>
    <row r="241" spans="10:41" x14ac:dyDescent="0.3">
      <c r="J241" s="17" t="str">
        <f ca="1"/>
        <v/>
      </c>
      <c r="K241" s="15" t="str">
        <f ca="1"/>
        <v/>
      </c>
      <c r="L241" s="18" t="str">
        <f ca="1"/>
        <v/>
      </c>
      <c r="N241" s="19" t="str" cm="1">
        <f t="array" aca="1" ref="N241" ca="1">IFERROR(
  IF(OR($L241="",$M241=""),
    "",
    _xlfn.LET(
      _xlpm.num_characters, characters_per_cell,
      _xlpm.space_chars, 0,
      _xlpm.raw, K241,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((CEILING(_xlpm.x,$H$7)*1000)-45699)&gt;=((CEILING($L241,$H$7)*1000)-45699)
      )),
      _xlpm.n, _xlfn.SCAN(0, _xlpm.flag, _xlfn.LAMBDA(_xlpm.a,_xlpm.b, _xlpm.a + --_xlpm.b)),
      IF(_xlpm.flag, MID(_xlpm.txt,(_xlpm.n-1)*_xlpm.num_characters+1, _xlpm.num_characters), "")
    )
  ),
"")</f>
        <v/>
      </c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  <c r="AC241" s="19"/>
      <c r="AD241" s="19"/>
      <c r="AE241" s="19"/>
      <c r="AF241" s="19"/>
      <c r="AG241" s="19"/>
      <c r="AH241" s="19"/>
      <c r="AI241" s="19"/>
      <c r="AJ241" s="19"/>
      <c r="AK241" s="19"/>
      <c r="AL241" s="19"/>
      <c r="AM241" s="19"/>
      <c r="AN241" s="19"/>
      <c r="AO241" s="19"/>
    </row>
    <row r="242" spans="10:41" x14ac:dyDescent="0.3">
      <c r="J242" s="17" t="str">
        <f ca="1"/>
        <v/>
      </c>
      <c r="K242" s="15" t="str">
        <f ca="1"/>
        <v/>
      </c>
      <c r="L242" s="18" t="str">
        <f ca="1"/>
        <v/>
      </c>
      <c r="N242" s="19" t="str" cm="1">
        <f t="array" aca="1" ref="N242" ca="1">IFERROR(
  IF(OR($L242="",$M242=""),
    "",
    _xlfn.LET(
      _xlpm.num_characters, characters_per_cell,
      _xlpm.space_chars, 0,
      _xlpm.raw, K242,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((CEILING(_xlpm.x,$H$7)*1000)-45699)&gt;=((CEILING($L242,$H$7)*1000)-45699)
      )),
      _xlpm.n, _xlfn.SCAN(0, _xlpm.flag, _xlfn.LAMBDA(_xlpm.a,_xlpm.b, _xlpm.a + --_xlpm.b)),
      IF(_xlpm.flag, MID(_xlpm.txt,(_xlpm.n-1)*_xlpm.num_characters+1, _xlpm.num_characters), "")
    )
  ),
"")</f>
        <v/>
      </c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  <c r="AB242" s="19"/>
      <c r="AC242" s="19"/>
      <c r="AD242" s="19"/>
      <c r="AE242" s="19"/>
      <c r="AF242" s="19"/>
      <c r="AG242" s="19"/>
      <c r="AH242" s="19"/>
      <c r="AI242" s="19"/>
      <c r="AJ242" s="19"/>
      <c r="AK242" s="19"/>
      <c r="AL242" s="19"/>
      <c r="AM242" s="19"/>
      <c r="AN242" s="19"/>
      <c r="AO242" s="19"/>
    </row>
    <row r="243" spans="10:41" x14ac:dyDescent="0.3">
      <c r="J243" s="17" t="str">
        <f ca="1"/>
        <v/>
      </c>
      <c r="K243" s="15" t="str">
        <f ca="1"/>
        <v/>
      </c>
      <c r="L243" s="18" t="str">
        <f ca="1"/>
        <v/>
      </c>
      <c r="N243" s="19" t="str" cm="1">
        <f t="array" aca="1" ref="N243" ca="1">IFERROR(
  IF(OR($L243="",$M243=""),
    "",
    _xlfn.LET(
      _xlpm.num_characters, characters_per_cell,
      _xlpm.space_chars, 0,
      _xlpm.raw, K243,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((CEILING(_xlpm.x,$H$7)*1000)-45699)&gt;=((CEILING($L243,$H$7)*1000)-45699)
      )),
      _xlpm.n, _xlfn.SCAN(0, _xlpm.flag, _xlfn.LAMBDA(_xlpm.a,_xlpm.b, _xlpm.a + --_xlpm.b)),
      IF(_xlpm.flag, MID(_xlpm.txt,(_xlpm.n-1)*_xlpm.num_characters+1, _xlpm.num_characters), "")
    )
  ),
"")</f>
        <v/>
      </c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  <c r="AH243" s="19"/>
      <c r="AI243" s="19"/>
      <c r="AJ243" s="19"/>
      <c r="AK243" s="19"/>
      <c r="AL243" s="19"/>
      <c r="AM243" s="19"/>
      <c r="AN243" s="19"/>
      <c r="AO243" s="19"/>
    </row>
    <row r="244" spans="10:41" x14ac:dyDescent="0.3">
      <c r="J244" s="17" t="str">
        <f ca="1"/>
        <v/>
      </c>
      <c r="K244" s="15" t="str">
        <f ca="1"/>
        <v/>
      </c>
      <c r="L244" s="18" t="str">
        <f ca="1"/>
        <v/>
      </c>
      <c r="N244" s="19" t="str" cm="1">
        <f t="array" aca="1" ref="N244" ca="1">IFERROR(
  IF(OR($L244="",$M244=""),
    "",
    _xlfn.LET(
      _xlpm.num_characters, characters_per_cell,
      _xlpm.space_chars, 0,
      _xlpm.raw, K244,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((CEILING(_xlpm.x,$H$7)*1000)-45699)&gt;=((CEILING($L244,$H$7)*1000)-45699)
      )),
      _xlpm.n, _xlfn.SCAN(0, _xlpm.flag, _xlfn.LAMBDA(_xlpm.a,_xlpm.b, _xlpm.a + --_xlpm.b)),
      IF(_xlpm.flag, MID(_xlpm.txt,(_xlpm.n-1)*_xlpm.num_characters+1, _xlpm.num_characters), "")
    )
  ),
"")</f>
        <v/>
      </c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  <c r="AH244" s="19"/>
      <c r="AI244" s="19"/>
      <c r="AJ244" s="19"/>
      <c r="AK244" s="19"/>
      <c r="AL244" s="19"/>
      <c r="AM244" s="19"/>
      <c r="AN244" s="19"/>
      <c r="AO244" s="19"/>
    </row>
    <row r="245" spans="10:41" x14ac:dyDescent="0.3">
      <c r="J245" s="17" t="str">
        <f ca="1"/>
        <v/>
      </c>
      <c r="K245" s="15" t="str">
        <f ca="1"/>
        <v/>
      </c>
      <c r="L245" s="18" t="str">
        <f ca="1"/>
        <v/>
      </c>
      <c r="N245" s="19" t="str" cm="1">
        <f t="array" aca="1" ref="N245" ca="1">IFERROR(
  IF(OR($L245="",$M245=""),
    "",
    _xlfn.LET(
      _xlpm.num_characters, characters_per_cell,
      _xlpm.space_chars, 0,
      _xlpm.raw, K245,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((CEILING(_xlpm.x,$H$7)*1000)-45699)&gt;=((CEILING($L245,$H$7)*1000)-45699)
      )),
      _xlpm.n, _xlfn.SCAN(0, _xlpm.flag, _xlfn.LAMBDA(_xlpm.a,_xlpm.b, _xlpm.a + --_xlpm.b)),
      IF(_xlpm.flag, MID(_xlpm.txt,(_xlpm.n-1)*_xlpm.num_characters+1, _xlpm.num_characters), "")
    )
  ),
"")</f>
        <v/>
      </c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  <c r="AH245" s="19"/>
      <c r="AI245" s="19"/>
      <c r="AJ245" s="19"/>
      <c r="AK245" s="19"/>
      <c r="AL245" s="19"/>
      <c r="AM245" s="19"/>
      <c r="AN245" s="19"/>
      <c r="AO245" s="19"/>
    </row>
    <row r="246" spans="10:41" x14ac:dyDescent="0.3">
      <c r="J246" s="17" t="str">
        <f ca="1"/>
        <v/>
      </c>
      <c r="K246" s="15" t="str">
        <f ca="1"/>
        <v/>
      </c>
      <c r="L246" s="18" t="str">
        <f ca="1"/>
        <v/>
      </c>
      <c r="N246" s="19" t="str" cm="1">
        <f t="array" aca="1" ref="N246" ca="1">IFERROR(
  IF(OR($L246="",$M246=""),
    "",
    _xlfn.LET(
      _xlpm.num_characters, characters_per_cell,
      _xlpm.space_chars, 0,
      _xlpm.raw, K246,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((CEILING(_xlpm.x,$H$7)*1000)-45699)&gt;=((CEILING($L246,$H$7)*1000)-45699)
      )),
      _xlpm.n, _xlfn.SCAN(0, _xlpm.flag, _xlfn.LAMBDA(_xlpm.a,_xlpm.b, _xlpm.a + --_xlpm.b)),
      IF(_xlpm.flag, MID(_xlpm.txt,(_xlpm.n-1)*_xlpm.num_characters+1, _xlpm.num_characters), "")
    )
  ),
"")</f>
        <v/>
      </c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  <c r="AH246" s="19"/>
      <c r="AI246" s="19"/>
      <c r="AJ246" s="19"/>
      <c r="AK246" s="19"/>
      <c r="AL246" s="19"/>
      <c r="AM246" s="19"/>
      <c r="AN246" s="19"/>
      <c r="AO246" s="19"/>
    </row>
    <row r="247" spans="10:41" x14ac:dyDescent="0.3">
      <c r="J247" s="17" t="str">
        <f ca="1"/>
        <v/>
      </c>
      <c r="K247" s="15" t="str">
        <f ca="1"/>
        <v/>
      </c>
      <c r="L247" s="18" t="str">
        <f ca="1"/>
        <v/>
      </c>
      <c r="N247" s="19" t="str" cm="1">
        <f t="array" aca="1" ref="N247" ca="1">IFERROR(
  IF(OR($L247="",$M247=""),
    "",
    _xlfn.LET(
      _xlpm.num_characters, characters_per_cell,
      _xlpm.space_chars, 0,
      _xlpm.raw, K247,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((CEILING(_xlpm.x,$H$7)*1000)-45699)&gt;=((CEILING($L247,$H$7)*1000)-45699)
      )),
      _xlpm.n, _xlfn.SCAN(0, _xlpm.flag, _xlfn.LAMBDA(_xlpm.a,_xlpm.b, _xlpm.a + --_xlpm.b)),
      IF(_xlpm.flag, MID(_xlpm.txt,(_xlpm.n-1)*_xlpm.num_characters+1, _xlpm.num_characters), "")
    )
  ),
"")</f>
        <v/>
      </c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  <c r="AH247" s="19"/>
      <c r="AI247" s="19"/>
      <c r="AJ247" s="19"/>
      <c r="AK247" s="19"/>
      <c r="AL247" s="19"/>
      <c r="AM247" s="19"/>
      <c r="AN247" s="19"/>
      <c r="AO247" s="19"/>
    </row>
    <row r="248" spans="10:41" x14ac:dyDescent="0.3">
      <c r="J248" s="17" t="str">
        <f ca="1"/>
        <v/>
      </c>
      <c r="K248" s="15" t="str">
        <f ca="1"/>
        <v/>
      </c>
      <c r="L248" s="18" t="str">
        <f ca="1"/>
        <v/>
      </c>
      <c r="N248" s="19" t="str" cm="1">
        <f t="array" aca="1" ref="N248" ca="1">IFERROR(
  IF(OR($L248="",$M248=""),
    "",
    _xlfn.LET(
      _xlpm.num_characters, characters_per_cell,
      _xlpm.space_chars, 0,
      _xlpm.raw, K248,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((CEILING(_xlpm.x,$H$7)*1000)-45699)&gt;=((CEILING($L248,$H$7)*1000)-45699)
      )),
      _xlpm.n, _xlfn.SCAN(0, _xlpm.flag, _xlfn.LAMBDA(_xlpm.a,_xlpm.b, _xlpm.a + --_xlpm.b)),
      IF(_xlpm.flag, MID(_xlpm.txt,(_xlpm.n-1)*_xlpm.num_characters+1, _xlpm.num_characters), "")
    )
  ),
"")</f>
        <v/>
      </c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19"/>
      <c r="AI248" s="19"/>
      <c r="AJ248" s="19"/>
      <c r="AK248" s="19"/>
      <c r="AL248" s="19"/>
      <c r="AM248" s="19"/>
      <c r="AN248" s="19"/>
      <c r="AO248" s="19"/>
    </row>
    <row r="249" spans="10:41" x14ac:dyDescent="0.3">
      <c r="J249" s="17" t="str">
        <f ca="1"/>
        <v/>
      </c>
      <c r="K249" s="15" t="str">
        <f ca="1"/>
        <v/>
      </c>
      <c r="L249" s="18" t="str">
        <f ca="1"/>
        <v/>
      </c>
      <c r="N249" s="19" t="str" cm="1">
        <f t="array" aca="1" ref="N249" ca="1">IFERROR(
  IF(OR($L249="",$M249=""),
    "",
    _xlfn.LET(
      _xlpm.num_characters, characters_per_cell,
      _xlpm.space_chars, 0,
      _xlpm.raw, K249,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((CEILING(_xlpm.x,$H$7)*1000)-45699)&gt;=((CEILING($L249,$H$7)*1000)-45699)
      )),
      _xlpm.n, _xlfn.SCAN(0, _xlpm.flag, _xlfn.LAMBDA(_xlpm.a,_xlpm.b, _xlpm.a + --_xlpm.b)),
      IF(_xlpm.flag, MID(_xlpm.txt,(_xlpm.n-1)*_xlpm.num_characters+1, _xlpm.num_characters), "")
    )
  ),
"")</f>
        <v/>
      </c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  <c r="AH249" s="19"/>
      <c r="AI249" s="19"/>
      <c r="AJ249" s="19"/>
      <c r="AK249" s="19"/>
      <c r="AL249" s="19"/>
      <c r="AM249" s="19"/>
      <c r="AN249" s="19"/>
      <c r="AO249" s="19"/>
    </row>
    <row r="250" spans="10:41" x14ac:dyDescent="0.3">
      <c r="J250" s="17" t="str">
        <f ca="1"/>
        <v/>
      </c>
      <c r="K250" s="15" t="str">
        <f ca="1"/>
        <v/>
      </c>
      <c r="L250" s="18" t="str">
        <f ca="1"/>
        <v/>
      </c>
      <c r="N250" s="19" t="str" cm="1">
        <f t="array" aca="1" ref="N250" ca="1">IFERROR(
  IF(OR($L250="",$M250=""),
    "",
    _xlfn.LET(
      _xlpm.num_characters, characters_per_cell,
      _xlpm.space_chars, 0,
      _xlpm.raw, K250,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((CEILING(_xlpm.x,$H$7)*1000)-45699)&gt;=((CEILING($L250,$H$7)*1000)-45699)
      )),
      _xlpm.n, _xlfn.SCAN(0, _xlpm.flag, _xlfn.LAMBDA(_xlpm.a,_xlpm.b, _xlpm.a + --_xlpm.b)),
      IF(_xlpm.flag, MID(_xlpm.txt,(_xlpm.n-1)*_xlpm.num_characters+1, _xlpm.num_characters), "")
    )
  ),
"")</f>
        <v/>
      </c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  <c r="AC250" s="19"/>
      <c r="AD250" s="19"/>
      <c r="AE250" s="19"/>
      <c r="AF250" s="19"/>
      <c r="AG250" s="19"/>
      <c r="AH250" s="19"/>
      <c r="AI250" s="19"/>
      <c r="AJ250" s="19"/>
      <c r="AK250" s="19"/>
      <c r="AL250" s="19"/>
      <c r="AM250" s="19"/>
      <c r="AN250" s="19"/>
      <c r="AO250" s="19"/>
    </row>
    <row r="251" spans="10:41" x14ac:dyDescent="0.3">
      <c r="J251" s="17" t="str">
        <f ca="1"/>
        <v/>
      </c>
      <c r="K251" s="15" t="str">
        <f ca="1"/>
        <v/>
      </c>
      <c r="L251" s="18" t="str">
        <f ca="1"/>
        <v/>
      </c>
      <c r="N251" s="19" t="str" cm="1">
        <f t="array" aca="1" ref="N251" ca="1">IFERROR(
  IF(OR($L251="",$M251=""),
    "",
    _xlfn.LET(
      _xlpm.num_characters, characters_per_cell,
      _xlpm.space_chars, 0,
      _xlpm.raw, K251,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((CEILING(_xlpm.x,$H$7)*1000)-45699)&gt;=((CEILING($L251,$H$7)*1000)-45699)
      )),
      _xlpm.n, _xlfn.SCAN(0, _xlpm.flag, _xlfn.LAMBDA(_xlpm.a,_xlpm.b, _xlpm.a + --_xlpm.b)),
      IF(_xlpm.flag, MID(_xlpm.txt,(_xlpm.n-1)*_xlpm.num_characters+1, _xlpm.num_characters), "")
    )
  ),
"")</f>
        <v/>
      </c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  <c r="AH251" s="19"/>
      <c r="AI251" s="19"/>
      <c r="AJ251" s="19"/>
      <c r="AK251" s="19"/>
      <c r="AL251" s="19"/>
      <c r="AM251" s="19"/>
      <c r="AN251" s="19"/>
      <c r="AO251" s="19"/>
    </row>
    <row r="252" spans="10:41" x14ac:dyDescent="0.3">
      <c r="J252" s="17" t="str">
        <f ca="1"/>
        <v/>
      </c>
      <c r="K252" s="15" t="str">
        <f ca="1"/>
        <v/>
      </c>
      <c r="L252" s="18" t="str">
        <f ca="1"/>
        <v/>
      </c>
      <c r="N252" s="19" t="str" cm="1">
        <f t="array" aca="1" ref="N252" ca="1">IFERROR(
  IF(OR($L252="",$M252=""),
    "",
    _xlfn.LET(
      _xlpm.num_characters, characters_per_cell,
      _xlpm.space_chars, 0,
      _xlpm.raw, K252,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((CEILING(_xlpm.x,$H$7)*1000)-45699)&gt;=((CEILING($L252,$H$7)*1000)-45699)
      )),
      _xlpm.n, _xlfn.SCAN(0, _xlpm.flag, _xlfn.LAMBDA(_xlpm.a,_xlpm.b, _xlpm.a + --_xlpm.b)),
      IF(_xlpm.flag, MID(_xlpm.txt,(_xlpm.n-1)*_xlpm.num_characters+1, _xlpm.num_characters), "")
    )
  ),
"")</f>
        <v/>
      </c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  <c r="AH252" s="19"/>
      <c r="AI252" s="19"/>
      <c r="AJ252" s="19"/>
      <c r="AK252" s="19"/>
      <c r="AL252" s="19"/>
      <c r="AM252" s="19"/>
      <c r="AN252" s="19"/>
      <c r="AO252" s="19"/>
    </row>
    <row r="253" spans="10:41" x14ac:dyDescent="0.3">
      <c r="J253" s="17" t="str">
        <f ca="1"/>
        <v/>
      </c>
      <c r="K253" s="15" t="str">
        <f ca="1"/>
        <v/>
      </c>
      <c r="L253" s="18" t="str">
        <f ca="1"/>
        <v/>
      </c>
      <c r="N253" s="19" t="str" cm="1">
        <f t="array" aca="1" ref="N253" ca="1">IFERROR(
  IF(OR($L253="",$M253=""),
    "",
    _xlfn.LET(
      _xlpm.num_characters, characters_per_cell,
      _xlpm.space_chars, 0,
      _xlpm.raw, K253,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((CEILING(_xlpm.x,$H$7)*1000)-45699)&gt;=((CEILING($L253,$H$7)*1000)-45699)
      )),
      _xlpm.n, _xlfn.SCAN(0, _xlpm.flag, _xlfn.LAMBDA(_xlpm.a,_xlpm.b, _xlpm.a + --_xlpm.b)),
      IF(_xlpm.flag, MID(_xlpm.txt,(_xlpm.n-1)*_xlpm.num_characters+1, _xlpm.num_characters), "")
    )
  ),
"")</f>
        <v/>
      </c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  <c r="AH253" s="19"/>
      <c r="AI253" s="19"/>
      <c r="AJ253" s="19"/>
      <c r="AK253" s="19"/>
      <c r="AL253" s="19"/>
      <c r="AM253" s="19"/>
      <c r="AN253" s="19"/>
      <c r="AO253" s="19"/>
    </row>
    <row r="254" spans="10:41" x14ac:dyDescent="0.3">
      <c r="J254" s="17" t="str">
        <f ca="1"/>
        <v/>
      </c>
      <c r="K254" s="15" t="str">
        <f ca="1"/>
        <v/>
      </c>
      <c r="L254" s="18" t="str">
        <f ca="1"/>
        <v/>
      </c>
      <c r="N254" s="19" t="str" cm="1">
        <f t="array" aca="1" ref="N254" ca="1">IFERROR(
  IF(OR($L254="",$M254=""),
    "",
    _xlfn.LET(
      _xlpm.num_characters, characters_per_cell,
      _xlpm.space_chars, 0,
      _xlpm.raw, K254,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((CEILING(_xlpm.x,$H$7)*1000)-45699)&gt;=((CEILING($L254,$H$7)*1000)-45699)
      )),
      _xlpm.n, _xlfn.SCAN(0, _xlpm.flag, _xlfn.LAMBDA(_xlpm.a,_xlpm.b, _xlpm.a + --_xlpm.b)),
      IF(_xlpm.flag, MID(_xlpm.txt,(_xlpm.n-1)*_xlpm.num_characters+1, _xlpm.num_characters), "")
    )
  ),
"")</f>
        <v/>
      </c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  <c r="AB254" s="19"/>
      <c r="AC254" s="19"/>
      <c r="AD254" s="19"/>
      <c r="AE254" s="19"/>
      <c r="AF254" s="19"/>
      <c r="AG254" s="19"/>
      <c r="AH254" s="19"/>
      <c r="AI254" s="19"/>
      <c r="AJ254" s="19"/>
      <c r="AK254" s="19"/>
      <c r="AL254" s="19"/>
      <c r="AM254" s="19"/>
      <c r="AN254" s="19"/>
      <c r="AO254" s="19"/>
    </row>
    <row r="255" spans="10:41" x14ac:dyDescent="0.3">
      <c r="J255" s="17" t="str">
        <f ca="1"/>
        <v/>
      </c>
      <c r="K255" s="15" t="str">
        <f ca="1"/>
        <v/>
      </c>
      <c r="L255" s="18" t="str">
        <f ca="1"/>
        <v/>
      </c>
      <c r="N255" s="19" t="str" cm="1">
        <f t="array" aca="1" ref="N255" ca="1">IFERROR(
  IF(OR($L255="",$M255=""),
    "",
    _xlfn.LET(
      _xlpm.num_characters, characters_per_cell,
      _xlpm.space_chars, 0,
      _xlpm.raw, K255,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((CEILING(_xlpm.x,$H$7)*1000)-45699)&gt;=((CEILING($L255,$H$7)*1000)-45699)
      )),
      _xlpm.n, _xlfn.SCAN(0, _xlpm.flag, _xlfn.LAMBDA(_xlpm.a,_xlpm.b, _xlpm.a + --_xlpm.b)),
      IF(_xlpm.flag, MID(_xlpm.txt,(_xlpm.n-1)*_xlpm.num_characters+1, _xlpm.num_characters), "")
    )
  ),
"")</f>
        <v/>
      </c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  <c r="AH255" s="19"/>
      <c r="AI255" s="19"/>
      <c r="AJ255" s="19"/>
      <c r="AK255" s="19"/>
      <c r="AL255" s="19"/>
      <c r="AM255" s="19"/>
      <c r="AN255" s="19"/>
      <c r="AO255" s="19"/>
    </row>
    <row r="256" spans="10:41" x14ac:dyDescent="0.3">
      <c r="J256" s="17" t="str">
        <f ca="1"/>
        <v/>
      </c>
      <c r="K256" s="15" t="str">
        <f ca="1"/>
        <v/>
      </c>
      <c r="L256" s="18" t="str">
        <f ca="1"/>
        <v/>
      </c>
      <c r="N256" s="19" t="str" cm="1">
        <f t="array" aca="1" ref="N256" ca="1">IFERROR(
  IF(OR($L256="",$M256=""),
    "",
    _xlfn.LET(
      _xlpm.num_characters, characters_per_cell,
      _xlpm.space_chars, 0,
      _xlpm.raw, K256,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((CEILING(_xlpm.x,$H$7)*1000)-45699)&gt;=((CEILING($L256,$H$7)*1000)-45699)
      )),
      _xlpm.n, _xlfn.SCAN(0, _xlpm.flag, _xlfn.LAMBDA(_xlpm.a,_xlpm.b, _xlpm.a + --_xlpm.b)),
      IF(_xlpm.flag, MID(_xlpm.txt,(_xlpm.n-1)*_xlpm.num_characters+1, _xlpm.num_characters), "")
    )
  ),
"")</f>
        <v/>
      </c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19"/>
      <c r="AI256" s="19"/>
      <c r="AJ256" s="19"/>
      <c r="AK256" s="19"/>
      <c r="AL256" s="19"/>
      <c r="AM256" s="19"/>
      <c r="AN256" s="19"/>
      <c r="AO256" s="19"/>
    </row>
    <row r="257" spans="10:41" x14ac:dyDescent="0.3">
      <c r="J257" s="17" t="str">
        <f ca="1"/>
        <v/>
      </c>
      <c r="K257" s="15" t="str">
        <f ca="1"/>
        <v/>
      </c>
      <c r="L257" s="18" t="str">
        <f ca="1"/>
        <v/>
      </c>
      <c r="N257" s="19" t="str" cm="1">
        <f t="array" aca="1" ref="N257" ca="1">IFERROR(
  IF(OR($L257="",$M257=""),
    "",
    _xlfn.LET(
      _xlpm.num_characters, characters_per_cell,
      _xlpm.space_chars, 0,
      _xlpm.raw, K257,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((CEILING(_xlpm.x,$H$7)*1000)-45699)&gt;=((CEILING($L257,$H$7)*1000)-45699)
      )),
      _xlpm.n, _xlfn.SCAN(0, _xlpm.flag, _xlfn.LAMBDA(_xlpm.a,_xlpm.b, _xlpm.a + --_xlpm.b)),
      IF(_xlpm.flag, MID(_xlpm.txt,(_xlpm.n-1)*_xlpm.num_characters+1, _xlpm.num_characters), "")
    )
  ),
"")</f>
        <v/>
      </c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19"/>
      <c r="AI257" s="19"/>
      <c r="AJ257" s="19"/>
      <c r="AK257" s="19"/>
      <c r="AL257" s="19"/>
      <c r="AM257" s="19"/>
      <c r="AN257" s="19"/>
      <c r="AO257" s="19"/>
    </row>
    <row r="258" spans="10:41" x14ac:dyDescent="0.3">
      <c r="J258" s="17" t="str">
        <f ca="1"/>
        <v/>
      </c>
      <c r="K258" s="15" t="str">
        <f ca="1"/>
        <v/>
      </c>
      <c r="L258" s="18" t="str">
        <f ca="1"/>
        <v/>
      </c>
      <c r="N258" s="19" t="str" cm="1">
        <f t="array" aca="1" ref="N258" ca="1">IFERROR(
  IF(OR($L258="",$M258=""),
    "",
    _xlfn.LET(
      _xlpm.num_characters, characters_per_cell,
      _xlpm.space_chars, 0,
      _xlpm.raw, K258,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((CEILING(_xlpm.x,$H$7)*1000)-45699)&gt;=((CEILING($L258,$H$7)*1000)-45699)
      )),
      _xlpm.n, _xlfn.SCAN(0, _xlpm.flag, _xlfn.LAMBDA(_xlpm.a,_xlpm.b, _xlpm.a + --_xlpm.b)),
      IF(_xlpm.flag, MID(_xlpm.txt,(_xlpm.n-1)*_xlpm.num_characters+1, _xlpm.num_characters), "")
    )
  ),
"")</f>
        <v/>
      </c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  <c r="AH258" s="19"/>
      <c r="AI258" s="19"/>
      <c r="AJ258" s="19"/>
      <c r="AK258" s="19"/>
      <c r="AL258" s="19"/>
      <c r="AM258" s="19"/>
      <c r="AN258" s="19"/>
      <c r="AO258" s="19"/>
    </row>
    <row r="259" spans="10:41" x14ac:dyDescent="0.3">
      <c r="J259" s="17" t="str">
        <f ca="1"/>
        <v/>
      </c>
      <c r="K259" s="15" t="str">
        <f ca="1"/>
        <v/>
      </c>
      <c r="L259" s="18" t="str">
        <f ca="1"/>
        <v/>
      </c>
      <c r="N259" s="19" t="str" cm="1">
        <f t="array" aca="1" ref="N259" ca="1">IFERROR(
  IF(OR($L259="",$M259=""),
    "",
    _xlfn.LET(
      _xlpm.num_characters, characters_per_cell,
      _xlpm.space_chars, 0,
      _xlpm.raw, K259,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((CEILING(_xlpm.x,$H$7)*1000)-45699)&gt;=((CEILING($L259,$H$7)*1000)-45699)
      )),
      _xlpm.n, _xlfn.SCAN(0, _xlpm.flag, _xlfn.LAMBDA(_xlpm.a,_xlpm.b, _xlpm.a + --_xlpm.b)),
      IF(_xlpm.flag, MID(_xlpm.txt,(_xlpm.n-1)*_xlpm.num_characters+1, _xlpm.num_characters), "")
    )
  ),
"")</f>
        <v/>
      </c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  <c r="AH259" s="19"/>
      <c r="AI259" s="19"/>
      <c r="AJ259" s="19"/>
      <c r="AK259" s="19"/>
      <c r="AL259" s="19"/>
      <c r="AM259" s="19"/>
      <c r="AN259" s="19"/>
      <c r="AO259" s="19"/>
    </row>
    <row r="260" spans="10:41" x14ac:dyDescent="0.3">
      <c r="J260" s="17" t="str">
        <f ca="1"/>
        <v/>
      </c>
      <c r="K260" s="15" t="str">
        <f ca="1"/>
        <v/>
      </c>
      <c r="L260" s="18" t="str">
        <f ca="1"/>
        <v/>
      </c>
      <c r="N260" s="19" t="str" cm="1">
        <f t="array" aca="1" ref="N260" ca="1">IFERROR(
  IF(OR($L260="",$M260=""),
    "",
    _xlfn.LET(
      _xlpm.num_characters, characters_per_cell,
      _xlpm.space_chars, 0,
      _xlpm.raw, K260,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((CEILING(_xlpm.x,$H$7)*1000)-45699)&gt;=((CEILING($L260,$H$7)*1000)-45699)
      )),
      _xlpm.n, _xlfn.SCAN(0, _xlpm.flag, _xlfn.LAMBDA(_xlpm.a,_xlpm.b, _xlpm.a + --_xlpm.b)),
      IF(_xlpm.flag, MID(_xlpm.txt,(_xlpm.n-1)*_xlpm.num_characters+1, _xlpm.num_characters), "")
    )
  ),
"")</f>
        <v/>
      </c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  <c r="AH260" s="19"/>
      <c r="AI260" s="19"/>
      <c r="AJ260" s="19"/>
      <c r="AK260" s="19"/>
      <c r="AL260" s="19"/>
      <c r="AM260" s="19"/>
      <c r="AN260" s="19"/>
      <c r="AO260" s="19"/>
    </row>
    <row r="261" spans="10:41" x14ac:dyDescent="0.3">
      <c r="J261" s="17" t="str">
        <f ca="1"/>
        <v/>
      </c>
      <c r="K261" s="15" t="str">
        <f ca="1"/>
        <v/>
      </c>
      <c r="L261" s="18" t="str">
        <f ca="1"/>
        <v/>
      </c>
      <c r="N261" s="19" t="str" cm="1">
        <f t="array" aca="1" ref="N261" ca="1">IFERROR(
  IF(OR($L261="",$M261=""),
    "",
    _xlfn.LET(
      _xlpm.num_characters, characters_per_cell,
      _xlpm.space_chars, 0,
      _xlpm.raw, K261,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((CEILING(_xlpm.x,$H$7)*1000)-45699)&gt;=((CEILING($L261,$H$7)*1000)-45699)
      )),
      _xlpm.n, _xlfn.SCAN(0, _xlpm.flag, _xlfn.LAMBDA(_xlpm.a,_xlpm.b, _xlpm.a + --_xlpm.b)),
      IF(_xlpm.flag, MID(_xlpm.txt,(_xlpm.n-1)*_xlpm.num_characters+1, _xlpm.num_characters), "")
    )
  ),
"")</f>
        <v/>
      </c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  <c r="AH261" s="19"/>
      <c r="AI261" s="19"/>
      <c r="AJ261" s="19"/>
      <c r="AK261" s="19"/>
      <c r="AL261" s="19"/>
      <c r="AM261" s="19"/>
      <c r="AN261" s="19"/>
      <c r="AO261" s="19"/>
    </row>
    <row r="262" spans="10:41" x14ac:dyDescent="0.3">
      <c r="J262" s="17" t="str">
        <f ca="1"/>
        <v/>
      </c>
      <c r="K262" s="15" t="str">
        <f ca="1"/>
        <v/>
      </c>
      <c r="L262" s="18" t="str">
        <f ca="1"/>
        <v/>
      </c>
      <c r="N262" s="19" t="str" cm="1">
        <f t="array" aca="1" ref="N262" ca="1">IFERROR(
  IF(OR($L262="",$M262=""),
    "",
    _xlfn.LET(
      _xlpm.num_characters, characters_per_cell,
      _xlpm.space_chars, 0,
      _xlpm.raw, K262,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((CEILING(_xlpm.x,$H$7)*1000)-45699)&gt;=((CEILING($L262,$H$7)*1000)-45699)
      )),
      _xlpm.n, _xlfn.SCAN(0, _xlpm.flag, _xlfn.LAMBDA(_xlpm.a,_xlpm.b, _xlpm.a + --_xlpm.b)),
      IF(_xlpm.flag, MID(_xlpm.txt,(_xlpm.n-1)*_xlpm.num_characters+1, _xlpm.num_characters), "")
    )
  ),
"")</f>
        <v/>
      </c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  <c r="AB262" s="19"/>
      <c r="AC262" s="19"/>
      <c r="AD262" s="19"/>
      <c r="AE262" s="19"/>
      <c r="AF262" s="19"/>
      <c r="AG262" s="19"/>
      <c r="AH262" s="19"/>
      <c r="AI262" s="19"/>
      <c r="AJ262" s="19"/>
      <c r="AK262" s="19"/>
      <c r="AL262" s="19"/>
      <c r="AM262" s="19"/>
      <c r="AN262" s="19"/>
      <c r="AO262" s="19"/>
    </row>
    <row r="263" spans="10:41" x14ac:dyDescent="0.3">
      <c r="J263" s="17" t="str">
        <f ca="1"/>
        <v/>
      </c>
      <c r="K263" s="15" t="str">
        <f ca="1"/>
        <v/>
      </c>
      <c r="L263" s="18" t="str">
        <f ca="1"/>
        <v/>
      </c>
      <c r="N263" s="19" t="str" cm="1">
        <f t="array" aca="1" ref="N263" ca="1">IFERROR(
  IF(OR($L263="",$M263=""),
    "",
    _xlfn.LET(
      _xlpm.num_characters, characters_per_cell,
      _xlpm.space_chars, 0,
      _xlpm.raw, K263,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((CEILING(_xlpm.x,$H$7)*1000)-45699)&gt;=((CEILING($L263,$H$7)*1000)-45699)
      )),
      _xlpm.n, _xlfn.SCAN(0, _xlpm.flag, _xlfn.LAMBDA(_xlpm.a,_xlpm.b, _xlpm.a + --_xlpm.b)),
      IF(_xlpm.flag, MID(_xlpm.txt,(_xlpm.n-1)*_xlpm.num_characters+1, _xlpm.num_characters), "")
    )
  ),
"")</f>
        <v/>
      </c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  <c r="AH263" s="19"/>
      <c r="AI263" s="19"/>
      <c r="AJ263" s="19"/>
      <c r="AK263" s="19"/>
      <c r="AL263" s="19"/>
      <c r="AM263" s="19"/>
      <c r="AN263" s="19"/>
      <c r="AO263" s="19"/>
    </row>
    <row r="264" spans="10:41" x14ac:dyDescent="0.3">
      <c r="J264" s="17" t="str">
        <f ca="1"/>
        <v/>
      </c>
      <c r="K264" s="15" t="str">
        <f ca="1"/>
        <v/>
      </c>
      <c r="L264" s="18" t="str">
        <f ca="1"/>
        <v/>
      </c>
      <c r="N264" s="19" t="str" cm="1">
        <f t="array" aca="1" ref="N264" ca="1">IFERROR(
  IF(OR($L264="",$M264=""),
    "",
    _xlfn.LET(
      _xlpm.num_characters, characters_per_cell,
      _xlpm.space_chars, 0,
      _xlpm.raw, K264,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((CEILING(_xlpm.x,$H$7)*1000)-45699)&gt;=((CEILING($L264,$H$7)*1000)-45699)
      )),
      _xlpm.n, _xlfn.SCAN(0, _xlpm.flag, _xlfn.LAMBDA(_xlpm.a,_xlpm.b, _xlpm.a + --_xlpm.b)),
      IF(_xlpm.flag, MID(_xlpm.txt,(_xlpm.n-1)*_xlpm.num_characters+1, _xlpm.num_characters), "")
    )
  ),
"")</f>
        <v/>
      </c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  <c r="AH264" s="19"/>
      <c r="AI264" s="19"/>
      <c r="AJ264" s="19"/>
      <c r="AK264" s="19"/>
      <c r="AL264" s="19"/>
      <c r="AM264" s="19"/>
      <c r="AN264" s="19"/>
      <c r="AO264" s="19"/>
    </row>
    <row r="265" spans="10:41" x14ac:dyDescent="0.3">
      <c r="J265" s="17" t="str">
        <f ca="1"/>
        <v/>
      </c>
      <c r="K265" s="15" t="str">
        <f ca="1"/>
        <v/>
      </c>
      <c r="L265" s="18" t="str">
        <f ca="1"/>
        <v/>
      </c>
      <c r="N265" s="19" t="str" cm="1">
        <f t="array" aca="1" ref="N265" ca="1">IFERROR(
  IF(OR($L265="",$M265=""),
    "",
    _xlfn.LET(
      _xlpm.num_characters, characters_per_cell,
      _xlpm.space_chars, 0,
      _xlpm.raw, K265,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((CEILING(_xlpm.x,$H$7)*1000)-45699)&gt;=((CEILING($L265,$H$7)*1000)-45699)
      )),
      _xlpm.n, _xlfn.SCAN(0, _xlpm.flag, _xlfn.LAMBDA(_xlpm.a,_xlpm.b, _xlpm.a + --_xlpm.b)),
      IF(_xlpm.flag, MID(_xlpm.txt,(_xlpm.n-1)*_xlpm.num_characters+1, _xlpm.num_characters), "")
    )
  ),
"")</f>
        <v/>
      </c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  <c r="AH265" s="19"/>
      <c r="AI265" s="19"/>
      <c r="AJ265" s="19"/>
      <c r="AK265" s="19"/>
      <c r="AL265" s="19"/>
      <c r="AM265" s="19"/>
      <c r="AN265" s="19"/>
      <c r="AO265" s="19"/>
    </row>
    <row r="266" spans="10:41" x14ac:dyDescent="0.3">
      <c r="J266" s="17" t="str">
        <f ca="1"/>
        <v/>
      </c>
      <c r="K266" s="15" t="str">
        <f ca="1"/>
        <v/>
      </c>
      <c r="L266" s="18" t="str">
        <f ca="1"/>
        <v/>
      </c>
      <c r="N266" s="19" t="str" cm="1">
        <f t="array" aca="1" ref="N266" ca="1">IFERROR(
  IF(OR($L266="",$M266=""),
    "",
    _xlfn.LET(
      _xlpm.num_characters, characters_per_cell,
      _xlpm.space_chars, 0,
      _xlpm.raw, K266,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((CEILING(_xlpm.x,$H$7)*1000)-45699)&gt;=((CEILING($L266,$H$7)*1000)-45699)
      )),
      _xlpm.n, _xlfn.SCAN(0, _xlpm.flag, _xlfn.LAMBDA(_xlpm.a,_xlpm.b, _xlpm.a + --_xlpm.b)),
      IF(_xlpm.flag, MID(_xlpm.txt,(_xlpm.n-1)*_xlpm.num_characters+1, _xlpm.num_characters), "")
    )
  ),
"")</f>
        <v/>
      </c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  <c r="AC266" s="19"/>
      <c r="AD266" s="19"/>
      <c r="AE266" s="19"/>
      <c r="AF266" s="19"/>
      <c r="AG266" s="19"/>
      <c r="AH266" s="19"/>
      <c r="AI266" s="19"/>
      <c r="AJ266" s="19"/>
      <c r="AK266" s="19"/>
      <c r="AL266" s="19"/>
      <c r="AM266" s="19"/>
      <c r="AN266" s="19"/>
      <c r="AO266" s="19"/>
    </row>
    <row r="267" spans="10:41" x14ac:dyDescent="0.3">
      <c r="N267" s="19" t="str" cm="1">
        <f t="array" ref="N267">IFERROR(
  IF(OR($L267="",$M267=""),
    "",
    _xlfn.LET(
      _xlpm.num_characters, characters_per_cell,
      _xlpm.space_chars, 0,
      _xlpm.raw, K267,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((CEILING(_xlpm.x,$H$7)*1000)-45699)&gt;=((CEILING($L267,$H$7)*1000)-45699)
      )),
      _xlpm.n, _xlfn.SCAN(0, _xlpm.flag, _xlfn.LAMBDA(_xlpm.a,_xlpm.b, _xlpm.a + --_xlpm.b)),
      IF(_xlpm.flag, MID(_xlpm.txt,(_xlpm.n-1)*_xlpm.num_characters+1, _xlpm.num_characters), "")
    )
  ),
"")</f>
        <v/>
      </c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  <c r="AH267" s="19"/>
      <c r="AI267" s="19"/>
      <c r="AJ267" s="19"/>
      <c r="AK267" s="19"/>
      <c r="AL267" s="19"/>
      <c r="AM267" s="19"/>
      <c r="AN267" s="19"/>
      <c r="AO267" s="19"/>
    </row>
    <row r="268" spans="10:41" x14ac:dyDescent="0.3">
      <c r="N268" s="19" t="str" cm="1">
        <f t="array" ref="N268">IFERROR(
  IF(OR($L268="",$M268=""),
    "",
    _xlfn.LET(
      _xlpm.num_characters, characters_per_cell,
      _xlpm.space_chars, 0,
      _xlpm.raw, K268,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((CEILING(_xlpm.x,$H$7)*1000)-45699)&gt;=((CEILING($L268,$H$7)*1000)-45699)
      )),
      _xlpm.n, _xlfn.SCAN(0, _xlpm.flag, _xlfn.LAMBDA(_xlpm.a,_xlpm.b, _xlpm.a + --_xlpm.b)),
      IF(_xlpm.flag, MID(_xlpm.txt,(_xlpm.n-1)*_xlpm.num_characters+1, _xlpm.num_characters), "")
    )
  ),
"")</f>
        <v/>
      </c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  <c r="AC268" s="19"/>
      <c r="AD268" s="19"/>
      <c r="AE268" s="19"/>
      <c r="AF268" s="19"/>
      <c r="AG268" s="19"/>
      <c r="AH268" s="19"/>
      <c r="AI268" s="19"/>
      <c r="AJ268" s="19"/>
      <c r="AK268" s="19"/>
      <c r="AL268" s="19"/>
      <c r="AM268" s="19"/>
      <c r="AN268" s="19"/>
      <c r="AO268" s="19"/>
    </row>
    <row r="269" spans="10:41" x14ac:dyDescent="0.3">
      <c r="N269" s="19" t="str" cm="1">
        <f t="array" ref="N269">IFERROR(
  IF(OR($L269="",$M269=""),
    "",
    _xlfn.LET(
      _xlpm.num_characters, characters_per_cell,
      _xlpm.space_chars, 0,
      _xlpm.raw, K269,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((CEILING(_xlpm.x,$H$7)*1000)-45699)&gt;=((CEILING($L269,$H$7)*1000)-45699)
      )),
      _xlpm.n, _xlfn.SCAN(0, _xlpm.flag, _xlfn.LAMBDA(_xlpm.a,_xlpm.b, _xlpm.a + --_xlpm.b)),
      IF(_xlpm.flag, MID(_xlpm.txt,(_xlpm.n-1)*_xlpm.num_characters+1, _xlpm.num_characters), "")
    )
  ),
"")</f>
        <v/>
      </c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</row>
    <row r="270" spans="10:41" x14ac:dyDescent="0.3">
      <c r="N270" s="19" t="str" cm="1">
        <f t="array" ref="N270">IFERROR(
  IF(OR($L270="",$M270=""),
    "",
    _xlfn.LET(
      _xlpm.num_characters, characters_per_cell,
      _xlpm.space_chars, 0,
      _xlpm.raw, K270,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((CEILING(_xlpm.x,$H$7)*1000)-45699)&gt;=((CEILING($L270,$H$7)*1000)-45699)
      )),
      _xlpm.n, _xlfn.SCAN(0, _xlpm.flag, _xlfn.LAMBDA(_xlpm.a,_xlpm.b, _xlpm.a + --_xlpm.b)),
      IF(_xlpm.flag, MID(_xlpm.txt,(_xlpm.n-1)*_xlpm.num_characters+1, _xlpm.num_characters), "")
    )
  ),
"")</f>
        <v/>
      </c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  <c r="AB270" s="19"/>
      <c r="AC270" s="19"/>
      <c r="AD270" s="19"/>
      <c r="AE270" s="19"/>
      <c r="AF270" s="19"/>
      <c r="AG270" s="19"/>
      <c r="AH270" s="19"/>
      <c r="AI270" s="19"/>
      <c r="AJ270" s="19"/>
      <c r="AK270" s="19"/>
      <c r="AL270" s="19"/>
      <c r="AM270" s="19"/>
      <c r="AN270" s="19"/>
      <c r="AO270" s="19"/>
    </row>
    <row r="271" spans="10:41" x14ac:dyDescent="0.3">
      <c r="N271" s="19" t="str" cm="1">
        <f t="array" ref="N271">IFERROR(
  IF(OR($L271="",$M271=""),
    "",
    _xlfn.LET(
      _xlpm.num_characters, characters_per_cell,
      _xlpm.space_chars, 0,
      _xlpm.raw, K271,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((CEILING(_xlpm.x,$H$7)*1000)-45699)&gt;=((CEILING($L271,$H$7)*1000)-45699)
      )),
      _xlpm.n, _xlfn.SCAN(0, _xlpm.flag, _xlfn.LAMBDA(_xlpm.a,_xlpm.b, _xlpm.a + --_xlpm.b)),
      IF(_xlpm.flag, MID(_xlpm.txt,(_xlpm.n-1)*_xlpm.num_characters+1, _xlpm.num_characters), "")
    )
  ),
"")</f>
        <v/>
      </c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  <c r="AC271" s="19"/>
      <c r="AD271" s="19"/>
      <c r="AE271" s="19"/>
      <c r="AF271" s="19"/>
      <c r="AG271" s="19"/>
      <c r="AH271" s="19"/>
      <c r="AI271" s="19"/>
      <c r="AJ271" s="19"/>
      <c r="AK271" s="19"/>
      <c r="AL271" s="19"/>
      <c r="AM271" s="19"/>
      <c r="AN271" s="19"/>
      <c r="AO271" s="19"/>
    </row>
    <row r="272" spans="10:41" x14ac:dyDescent="0.3">
      <c r="N272" s="19" t="str" cm="1">
        <f t="array" ref="N272">IFERROR(
  IF(OR($L272="",$M272=""),
    "",
    _xlfn.LET(
      _xlpm.num_characters, characters_per_cell,
      _xlpm.space_chars, 0,
      _xlpm.raw, K272,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((CEILING(_xlpm.x,$H$7)*1000)-45699)&gt;=((CEILING($L272,$H$7)*1000)-45699)
      )),
      _xlpm.n, _xlfn.SCAN(0, _xlpm.flag, _xlfn.LAMBDA(_xlpm.a,_xlpm.b, _xlpm.a + --_xlpm.b)),
      IF(_xlpm.flag, MID(_xlpm.txt,(_xlpm.n-1)*_xlpm.num_characters+1, _xlpm.num_characters), "")
    )
  ),
"")</f>
        <v/>
      </c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  <c r="AH272" s="19"/>
      <c r="AI272" s="19"/>
      <c r="AJ272" s="19"/>
      <c r="AK272" s="19"/>
      <c r="AL272" s="19"/>
      <c r="AM272" s="19"/>
      <c r="AN272" s="19"/>
      <c r="AO272" s="19"/>
    </row>
    <row r="273" spans="14:41" x14ac:dyDescent="0.3">
      <c r="N273" s="19" t="str" cm="1">
        <f t="array" ref="N273">IFERROR(
  IF(OR($L273="",$M273=""),
    "",
    _xlfn.LET(
      _xlpm.num_characters, characters_per_cell,
      _xlpm.space_chars, 0,
      _xlpm.raw, K273,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((CEILING(_xlpm.x,$H$7)*1000)-45699)&gt;=((CEILING($L273,$H$7)*1000)-45699)
      )),
      _xlpm.n, _xlfn.SCAN(0, _xlpm.flag, _xlfn.LAMBDA(_xlpm.a,_xlpm.b, _xlpm.a + --_xlpm.b)),
      IF(_xlpm.flag, MID(_xlpm.txt,(_xlpm.n-1)*_xlpm.num_characters+1, _xlpm.num_characters), "")
    )
  ),
"")</f>
        <v/>
      </c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  <c r="AH273" s="19"/>
      <c r="AI273" s="19"/>
      <c r="AJ273" s="19"/>
      <c r="AK273" s="19"/>
      <c r="AL273" s="19"/>
      <c r="AM273" s="19"/>
      <c r="AN273" s="19"/>
      <c r="AO273" s="19"/>
    </row>
    <row r="274" spans="14:41" x14ac:dyDescent="0.3">
      <c r="N274" s="19" t="str" cm="1">
        <f t="array" ref="N274">IFERROR(
  IF(OR($L274="",$M274=""),
    "",
    _xlfn.LET(
      _xlpm.num_characters, characters_per_cell,
      _xlpm.space_chars, 0,
      _xlpm.raw, K274,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((CEILING(_xlpm.x,$H$7)*1000)-45699)&gt;=((CEILING($L274,$H$7)*1000)-45699)
      )),
      _xlpm.n, _xlfn.SCAN(0, _xlpm.flag, _xlfn.LAMBDA(_xlpm.a,_xlpm.b, _xlpm.a + --_xlpm.b)),
      IF(_xlpm.flag, MID(_xlpm.txt,(_xlpm.n-1)*_xlpm.num_characters+1, _xlpm.num_characters), "")
    )
  ),
"")</f>
        <v/>
      </c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  <c r="AB274" s="19"/>
      <c r="AC274" s="19"/>
      <c r="AD274" s="19"/>
      <c r="AE274" s="19"/>
      <c r="AF274" s="19"/>
      <c r="AG274" s="19"/>
      <c r="AH274" s="19"/>
      <c r="AI274" s="19"/>
      <c r="AJ274" s="19"/>
      <c r="AK274" s="19"/>
      <c r="AL274" s="19"/>
      <c r="AM274" s="19"/>
      <c r="AN274" s="19"/>
      <c r="AO274" s="19"/>
    </row>
    <row r="275" spans="14:41" x14ac:dyDescent="0.3">
      <c r="N275" s="19" t="str" cm="1">
        <f t="array" ref="N275">IFERROR(
  IF(OR($L275="",$M275=""),
    "",
    _xlfn.LET(
      _xlpm.num_characters, characters_per_cell,
      _xlpm.space_chars, 0,
      _xlpm.raw, K275,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((CEILING(_xlpm.x,$H$7)*1000)-45699)&gt;=((CEILING($L275,$H$7)*1000)-45699)
      )),
      _xlpm.n, _xlfn.SCAN(0, _xlpm.flag, _xlfn.LAMBDA(_xlpm.a,_xlpm.b, _xlpm.a + --_xlpm.b)),
      IF(_xlpm.flag, MID(_xlpm.txt,(_xlpm.n-1)*_xlpm.num_characters+1, _xlpm.num_characters), "")
    )
  ),
"")</f>
        <v/>
      </c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  <c r="AH275" s="19"/>
      <c r="AI275" s="19"/>
      <c r="AJ275" s="19"/>
      <c r="AK275" s="19"/>
      <c r="AL275" s="19"/>
      <c r="AM275" s="19"/>
      <c r="AN275" s="19"/>
      <c r="AO275" s="19"/>
    </row>
    <row r="276" spans="14:41" x14ac:dyDescent="0.3">
      <c r="N276" s="19" t="str" cm="1">
        <f t="array" ref="N276">IFERROR(
  IF(OR($L276="",$M276=""),
    "",
    _xlfn.LET(
      _xlpm.num_characters, characters_per_cell,
      _xlpm.space_chars, 0,
      _xlpm.raw, K276,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((CEILING(_xlpm.x,$H$7)*1000)-45699)&gt;=((CEILING($L276,$H$7)*1000)-45699)
      )),
      _xlpm.n, _xlfn.SCAN(0, _xlpm.flag, _xlfn.LAMBDA(_xlpm.a,_xlpm.b, _xlpm.a + --_xlpm.b)),
      IF(_xlpm.flag, MID(_xlpm.txt,(_xlpm.n-1)*_xlpm.num_characters+1, _xlpm.num_characters), "")
    )
  ),
"")</f>
        <v/>
      </c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  <c r="AH276" s="19"/>
      <c r="AI276" s="19"/>
      <c r="AJ276" s="19"/>
      <c r="AK276" s="19"/>
      <c r="AL276" s="19"/>
      <c r="AM276" s="19"/>
      <c r="AN276" s="19"/>
      <c r="AO276" s="19"/>
    </row>
    <row r="277" spans="14:41" x14ac:dyDescent="0.3">
      <c r="N277" s="19" t="str" cm="1">
        <f t="array" ref="N277">IFERROR(
  IF(OR($L277="",$M277=""),
    "",
    _xlfn.LET(
      _xlpm.num_characters, characters_per_cell,
      _xlpm.space_chars, 0,
      _xlpm.raw, K277,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((CEILING(_xlpm.x,$H$7)*1000)-45699)&gt;=((CEILING($L277,$H$7)*1000)-45699)
      )),
      _xlpm.n, _xlfn.SCAN(0, _xlpm.flag, _xlfn.LAMBDA(_xlpm.a,_xlpm.b, _xlpm.a + --_xlpm.b)),
      IF(_xlpm.flag, MID(_xlpm.txt,(_xlpm.n-1)*_xlpm.num_characters+1, _xlpm.num_characters), "")
    )
  ),
"")</f>
        <v/>
      </c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  <c r="AH277" s="19"/>
      <c r="AI277" s="19"/>
      <c r="AJ277" s="19"/>
      <c r="AK277" s="19"/>
      <c r="AL277" s="19"/>
      <c r="AM277" s="19"/>
      <c r="AN277" s="19"/>
      <c r="AO277" s="19"/>
    </row>
    <row r="278" spans="14:41" x14ac:dyDescent="0.3">
      <c r="N278" s="19" t="str" cm="1">
        <f t="array" ref="N278">IFERROR(
  IF(OR($L278="",$M278=""),
    "",
    _xlfn.LET(
      _xlpm.num_characters, characters_per_cell,
      _xlpm.space_chars, 0,
      _xlpm.raw, K278,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((CEILING(_xlpm.x,$H$7)*1000)-45699)&gt;=((CEILING($L278,$H$7)*1000)-45699)
      )),
      _xlpm.n, _xlfn.SCAN(0, _xlpm.flag, _xlfn.LAMBDA(_xlpm.a,_xlpm.b, _xlpm.a + --_xlpm.b)),
      IF(_xlpm.flag, MID(_xlpm.txt,(_xlpm.n-1)*_xlpm.num_characters+1, _xlpm.num_characters), "")
    )
  ),
"")</f>
        <v/>
      </c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  <c r="AB278" s="19"/>
      <c r="AC278" s="19"/>
      <c r="AD278" s="19"/>
      <c r="AE278" s="19"/>
      <c r="AF278" s="19"/>
      <c r="AG278" s="19"/>
      <c r="AH278" s="19"/>
      <c r="AI278" s="19"/>
      <c r="AJ278" s="19"/>
      <c r="AK278" s="19"/>
      <c r="AL278" s="19"/>
      <c r="AM278" s="19"/>
      <c r="AN278" s="19"/>
      <c r="AO278" s="19"/>
    </row>
    <row r="279" spans="14:41" x14ac:dyDescent="0.3">
      <c r="N279" s="19" t="str" cm="1">
        <f t="array" ref="N279">IFERROR(
  IF(OR($L279="",$M279=""),
    "",
    _xlfn.LET(
      _xlpm.num_characters, characters_per_cell,
      _xlpm.space_chars, 0,
      _xlpm.raw, K279,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((CEILING(_xlpm.x,$H$7)*1000)-45699)&gt;=((CEILING($L279,$H$7)*1000)-45699)
      )),
      _xlpm.n, _xlfn.SCAN(0, _xlpm.flag, _xlfn.LAMBDA(_xlpm.a,_xlpm.b, _xlpm.a + --_xlpm.b)),
      IF(_xlpm.flag, MID(_xlpm.txt,(_xlpm.n-1)*_xlpm.num_characters+1, _xlpm.num_characters), "")
    )
  ),
"")</f>
        <v/>
      </c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  <c r="AH279" s="19"/>
      <c r="AI279" s="19"/>
      <c r="AJ279" s="19"/>
      <c r="AK279" s="19"/>
      <c r="AL279" s="19"/>
      <c r="AM279" s="19"/>
      <c r="AN279" s="19"/>
      <c r="AO279" s="19"/>
    </row>
    <row r="280" spans="14:41" x14ac:dyDescent="0.3">
      <c r="N280" s="19" t="str" cm="1">
        <f t="array" ref="N280">IFERROR(
  IF(OR($L280="",$M280=""),
    "",
    _xlfn.LET(
      _xlpm.num_characters, characters_per_cell,
      _xlpm.space_chars, 0,
      _xlpm.raw, K280,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((CEILING(_xlpm.x,$H$7)*1000)-45699)&gt;=((CEILING($L280,$H$7)*1000)-45699)
      )),
      _xlpm.n, _xlfn.SCAN(0, _xlpm.flag, _xlfn.LAMBDA(_xlpm.a,_xlpm.b, _xlpm.a + --_xlpm.b)),
      IF(_xlpm.flag, MID(_xlpm.txt,(_xlpm.n-1)*_xlpm.num_characters+1, _xlpm.num_characters), "")
    )
  ),
"")</f>
        <v/>
      </c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19"/>
      <c r="AI280" s="19"/>
      <c r="AJ280" s="19"/>
      <c r="AK280" s="19"/>
      <c r="AL280" s="19"/>
      <c r="AM280" s="19"/>
      <c r="AN280" s="19"/>
      <c r="AO280" s="19"/>
    </row>
    <row r="281" spans="14:41" x14ac:dyDescent="0.3">
      <c r="N281" s="19" t="str" cm="1">
        <f t="array" ref="N281">IFERROR(
  IF(OR($L281="",$M281=""),
    "",
    _xlfn.LET(
      _xlpm.num_characters, characters_per_cell,
      _xlpm.space_chars, 0,
      _xlpm.raw, K281,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((CEILING(_xlpm.x,$H$7)*1000)-45699)&gt;=((CEILING($L281,$H$7)*1000)-45699)
      )),
      _xlpm.n, _xlfn.SCAN(0, _xlpm.flag, _xlfn.LAMBDA(_xlpm.a,_xlpm.b, _xlpm.a + --_xlpm.b)),
      IF(_xlpm.flag, MID(_xlpm.txt,(_xlpm.n-1)*_xlpm.num_characters+1, _xlpm.num_characters), "")
    )
  ),
"")</f>
        <v/>
      </c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  <c r="AH281" s="19"/>
      <c r="AI281" s="19"/>
      <c r="AJ281" s="19"/>
      <c r="AK281" s="19"/>
      <c r="AL281" s="19"/>
      <c r="AM281" s="19"/>
      <c r="AN281" s="19"/>
      <c r="AO281" s="19"/>
    </row>
    <row r="282" spans="14:41" x14ac:dyDescent="0.3">
      <c r="N282" s="19" t="str" cm="1">
        <f t="array" ref="N282">IFERROR(
  IF(OR($L282="",$M282=""),
    "",
    _xlfn.LET(
      _xlpm.num_characters, characters_per_cell,
      _xlpm.space_chars, 0,
      _xlpm.raw, K282,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((CEILING(_xlpm.x,$H$7)*1000)-45699)&gt;=((CEILING($L282,$H$7)*1000)-45699)
      )),
      _xlpm.n, _xlfn.SCAN(0, _xlpm.flag, _xlfn.LAMBDA(_xlpm.a,_xlpm.b, _xlpm.a + --_xlpm.b)),
      IF(_xlpm.flag, MID(_xlpm.txt,(_xlpm.n-1)*_xlpm.num_characters+1, _xlpm.num_characters), "")
    )
  ),
"")</f>
        <v/>
      </c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  <c r="AB282" s="19"/>
      <c r="AC282" s="19"/>
      <c r="AD282" s="19"/>
      <c r="AE282" s="19"/>
      <c r="AF282" s="19"/>
      <c r="AG282" s="19"/>
      <c r="AH282" s="19"/>
      <c r="AI282" s="19"/>
      <c r="AJ282" s="19"/>
      <c r="AK282" s="19"/>
      <c r="AL282" s="19"/>
      <c r="AM282" s="19"/>
      <c r="AN282" s="19"/>
      <c r="AO282" s="19"/>
    </row>
    <row r="283" spans="14:41" x14ac:dyDescent="0.3">
      <c r="N283" s="19" t="str" cm="1">
        <f t="array" ref="N283">IFERROR(
  IF(OR($L283="",$M283=""),
    "",
    _xlfn.LET(
      _xlpm.num_characters, characters_per_cell,
      _xlpm.space_chars, 0,
      _xlpm.raw, K283,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((CEILING(_xlpm.x,$H$7)*1000)-45699)&gt;=((CEILING($L283,$H$7)*1000)-45699)
      )),
      _xlpm.n, _xlfn.SCAN(0, _xlpm.flag, _xlfn.LAMBDA(_xlpm.a,_xlpm.b, _xlpm.a + --_xlpm.b)),
      IF(_xlpm.flag, MID(_xlpm.txt,(_xlpm.n-1)*_xlpm.num_characters+1, _xlpm.num_characters), "")
    )
  ),
"")</f>
        <v/>
      </c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  <c r="AB283" s="19"/>
      <c r="AC283" s="19"/>
      <c r="AD283" s="19"/>
      <c r="AE283" s="19"/>
      <c r="AF283" s="19"/>
      <c r="AG283" s="19"/>
      <c r="AH283" s="19"/>
      <c r="AI283" s="19"/>
      <c r="AJ283" s="19"/>
      <c r="AK283" s="19"/>
      <c r="AL283" s="19"/>
      <c r="AM283" s="19"/>
      <c r="AN283" s="19"/>
      <c r="AO283" s="19"/>
    </row>
    <row r="284" spans="14:41" x14ac:dyDescent="0.3">
      <c r="N284" s="19" t="str" cm="1">
        <f t="array" ref="N284">IFERROR(
  IF(OR($L284="",$M284=""),
    "",
    _xlfn.LET(
      _xlpm.num_characters, characters_per_cell,
      _xlpm.space_chars, 0,
      _xlpm.raw, K284,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((CEILING(_xlpm.x,$H$7)*1000)-45699)&gt;=((CEILING($L284,$H$7)*1000)-45699)
      )),
      _xlpm.n, _xlfn.SCAN(0, _xlpm.flag, _xlfn.LAMBDA(_xlpm.a,_xlpm.b, _xlpm.a + --_xlpm.b)),
      IF(_xlpm.flag, MID(_xlpm.txt,(_xlpm.n-1)*_xlpm.num_characters+1, _xlpm.num_characters), "")
    )
  ),
"")</f>
        <v/>
      </c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  <c r="AH284" s="19"/>
      <c r="AI284" s="19"/>
      <c r="AJ284" s="19"/>
      <c r="AK284" s="19"/>
      <c r="AL284" s="19"/>
      <c r="AM284" s="19"/>
      <c r="AN284" s="19"/>
      <c r="AO284" s="19"/>
    </row>
    <row r="285" spans="14:41" x14ac:dyDescent="0.3">
      <c r="N285" s="19" t="str" cm="1">
        <f t="array" ref="N285">IFERROR(
  IF(OR($L285="",$M285=""),
    "",
    _xlfn.LET(
      _xlpm.num_characters, characters_per_cell,
      _xlpm.space_chars, 0,
      _xlpm.raw, K285,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((CEILING(_xlpm.x,$H$7)*1000)-45699)&gt;=((CEILING($L285,$H$7)*1000)-45699)
      )),
      _xlpm.n, _xlfn.SCAN(0, _xlpm.flag, _xlfn.LAMBDA(_xlpm.a,_xlpm.b, _xlpm.a + --_xlpm.b)),
      IF(_xlpm.flag, MID(_xlpm.txt,(_xlpm.n-1)*_xlpm.num_characters+1, _xlpm.num_characters), "")
    )
  ),
"")</f>
        <v/>
      </c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  <c r="AH285" s="19"/>
      <c r="AI285" s="19"/>
      <c r="AJ285" s="19"/>
      <c r="AK285" s="19"/>
      <c r="AL285" s="19"/>
      <c r="AM285" s="19"/>
      <c r="AN285" s="19"/>
      <c r="AO285" s="19"/>
    </row>
    <row r="286" spans="14:41" x14ac:dyDescent="0.3">
      <c r="N286" s="19" t="str" cm="1">
        <f t="array" ref="N286">IFERROR(
  IF(OR($L286="",$M286=""),
    "",
    _xlfn.LET(
      _xlpm.num_characters, characters_per_cell,
      _xlpm.space_chars, 0,
      _xlpm.raw, K286,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((CEILING(_xlpm.x,$H$7)*1000)-45699)&gt;=((CEILING($L286,$H$7)*1000)-45699)
      )),
      _xlpm.n, _xlfn.SCAN(0, _xlpm.flag, _xlfn.LAMBDA(_xlpm.a,_xlpm.b, _xlpm.a + --_xlpm.b)),
      IF(_xlpm.flag, MID(_xlpm.txt,(_xlpm.n-1)*_xlpm.num_characters+1, _xlpm.num_characters), "")
    )
  ),
"")</f>
        <v/>
      </c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  <c r="AB286" s="19"/>
      <c r="AC286" s="19"/>
      <c r="AD286" s="19"/>
      <c r="AE286" s="19"/>
      <c r="AF286" s="19"/>
      <c r="AG286" s="19"/>
      <c r="AH286" s="19"/>
      <c r="AI286" s="19"/>
      <c r="AJ286" s="19"/>
      <c r="AK286" s="19"/>
      <c r="AL286" s="19"/>
      <c r="AM286" s="19"/>
      <c r="AN286" s="19"/>
      <c r="AO286" s="19"/>
    </row>
    <row r="287" spans="14:41" x14ac:dyDescent="0.3">
      <c r="N287" s="19" t="str" cm="1">
        <f t="array" ref="N287">IFERROR(
  IF(OR($L287="",$M287=""),
    "",
    _xlfn.LET(
      _xlpm.num_characters, characters_per_cell,
      _xlpm.space_chars, 0,
      _xlpm.raw, K287,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((CEILING(_xlpm.x,$H$7)*1000)-45699)&gt;=((CEILING($L287,$H$7)*1000)-45699)
      )),
      _xlpm.n, _xlfn.SCAN(0, _xlpm.flag, _xlfn.LAMBDA(_xlpm.a,_xlpm.b, _xlpm.a + --_xlpm.b)),
      IF(_xlpm.flag, MID(_xlpm.txt,(_xlpm.n-1)*_xlpm.num_characters+1, _xlpm.num_characters), "")
    )
  ),
"")</f>
        <v/>
      </c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  <c r="AB287" s="19"/>
      <c r="AC287" s="19"/>
      <c r="AD287" s="19"/>
      <c r="AE287" s="19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</row>
    <row r="288" spans="14:41" x14ac:dyDescent="0.3">
      <c r="N288" s="19" t="str" cm="1">
        <f t="array" ref="N288">IFERROR(
  IF(OR($L288="",$M288=""),
    "",
    _xlfn.LET(
      _xlpm.num_characters, characters_per_cell,
      _xlpm.space_chars, 0,
      _xlpm.raw, K288,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((CEILING(_xlpm.x,$H$7)*1000)-45699)&gt;=((CEILING($L288,$H$7)*1000)-45699)
      )),
      _xlpm.n, _xlfn.SCAN(0, _xlpm.flag, _xlfn.LAMBDA(_xlpm.a,_xlpm.b, _xlpm.a + --_xlpm.b)),
      IF(_xlpm.flag, MID(_xlpm.txt,(_xlpm.n-1)*_xlpm.num_characters+1, _xlpm.num_characters), "")
    )
  ),
"")</f>
        <v/>
      </c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</row>
    <row r="289" spans="14:41" x14ac:dyDescent="0.3">
      <c r="N289" s="19" t="str" cm="1">
        <f t="array" ref="N289">IFERROR(
  IF(OR($L289="",$M289=""),
    "",
    _xlfn.LET(
      _xlpm.num_characters, characters_per_cell,
      _xlpm.space_chars, 0,
      _xlpm.raw, K289,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((CEILING(_xlpm.x,$H$7)*1000)-45699)&gt;=((CEILING($L289,$H$7)*1000)-45699)
      )),
      _xlpm.n, _xlfn.SCAN(0, _xlpm.flag, _xlfn.LAMBDA(_xlpm.a,_xlpm.b, _xlpm.a + --_xlpm.b)),
      IF(_xlpm.flag, MID(_xlpm.txt,(_xlpm.n-1)*_xlpm.num_characters+1, _xlpm.num_characters), "")
    )
  ),
"")</f>
        <v/>
      </c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</row>
    <row r="290" spans="14:41" x14ac:dyDescent="0.3">
      <c r="N290" s="19" t="str" cm="1">
        <f t="array" ref="N290">IFERROR(
  IF(OR($L290="",$M290=""),
    "",
    _xlfn.LET(
      _xlpm.num_characters, characters_per_cell,
      _xlpm.space_chars, 0,
      _xlpm.raw, K290,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((CEILING(_xlpm.x,$H$7)*1000)-45699)&gt;=((CEILING($L290,$H$7)*1000)-45699)
      )),
      _xlpm.n, _xlfn.SCAN(0, _xlpm.flag, _xlfn.LAMBDA(_xlpm.a,_xlpm.b, _xlpm.a + --_xlpm.b)),
      IF(_xlpm.flag, MID(_xlpm.txt,(_xlpm.n-1)*_xlpm.num_characters+1, _xlpm.num_characters), "")
    )
  ),
"")</f>
        <v/>
      </c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  <c r="AB290" s="19"/>
      <c r="AC290" s="19"/>
      <c r="AD290" s="19"/>
      <c r="AE290" s="19"/>
      <c r="AF290" s="19"/>
      <c r="AG290" s="19"/>
      <c r="AH290" s="19"/>
      <c r="AI290" s="19"/>
      <c r="AJ290" s="19"/>
      <c r="AK290" s="19"/>
      <c r="AL290" s="19"/>
      <c r="AM290" s="19"/>
      <c r="AN290" s="19"/>
      <c r="AO290" s="19"/>
    </row>
    <row r="291" spans="14:41" x14ac:dyDescent="0.3">
      <c r="N291" s="19" t="str" cm="1">
        <f t="array" ref="N291">IFERROR(
  IF(OR($L291="",$M291=""),
    "",
    _xlfn.LET(
      _xlpm.num_characters, characters_per_cell,
      _xlpm.space_chars, 0,
      _xlpm.raw, K291,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((CEILING(_xlpm.x,$H$7)*1000)-45699)&gt;=((CEILING($L291,$H$7)*1000)-45699)
      )),
      _xlpm.n, _xlfn.SCAN(0, _xlpm.flag, _xlfn.LAMBDA(_xlpm.a,_xlpm.b, _xlpm.a + --_xlpm.b)),
      IF(_xlpm.flag, MID(_xlpm.txt,(_xlpm.n-1)*_xlpm.num_characters+1, _xlpm.num_characters), "")
    )
  ),
"")</f>
        <v/>
      </c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  <c r="AB291" s="19"/>
      <c r="AC291" s="19"/>
      <c r="AD291" s="19"/>
      <c r="AE291" s="19"/>
      <c r="AF291" s="19"/>
      <c r="AG291" s="19"/>
      <c r="AH291" s="19"/>
      <c r="AI291" s="19"/>
      <c r="AJ291" s="19"/>
      <c r="AK291" s="19"/>
      <c r="AL291" s="19"/>
      <c r="AM291" s="19"/>
      <c r="AN291" s="19"/>
      <c r="AO291" s="19"/>
    </row>
    <row r="292" spans="14:41" x14ac:dyDescent="0.3">
      <c r="N292" s="19" t="str" cm="1">
        <f t="array" ref="N292">IFERROR(
  IF(OR($L292="",$M292=""),
    "",
    _xlfn.LET(
      _xlpm.num_characters, characters_per_cell,
      _xlpm.space_chars, 0,
      _xlpm.raw, K292,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((CEILING(_xlpm.x,$H$7)*1000)-45699)&gt;=((CEILING($L292,$H$7)*1000)-45699)
      )),
      _xlpm.n, _xlfn.SCAN(0, _xlpm.flag, _xlfn.LAMBDA(_xlpm.a,_xlpm.b, _xlpm.a + --_xlpm.b)),
      IF(_xlpm.flag, MID(_xlpm.txt,(_xlpm.n-1)*_xlpm.num_characters+1, _xlpm.num_characters), "")
    )
  ),
"")</f>
        <v/>
      </c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  <c r="AB292" s="19"/>
      <c r="AC292" s="19"/>
      <c r="AD292" s="19"/>
      <c r="AE292" s="19"/>
      <c r="AF292" s="19"/>
      <c r="AG292" s="19"/>
      <c r="AH292" s="19"/>
      <c r="AI292" s="19"/>
      <c r="AJ292" s="19"/>
      <c r="AK292" s="19"/>
      <c r="AL292" s="19"/>
      <c r="AM292" s="19"/>
      <c r="AN292" s="19"/>
      <c r="AO292" s="19"/>
    </row>
    <row r="293" spans="14:41" x14ac:dyDescent="0.3">
      <c r="N293" s="19" t="str" cm="1">
        <f t="array" ref="N293">IFERROR(
  IF(OR($L293="",$M293=""),
    "",
    _xlfn.LET(
      _xlpm.num_characters, characters_per_cell,
      _xlpm.space_chars, 0,
      _xlpm.raw, K293,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((CEILING(_xlpm.x,$H$7)*1000)-45699)&gt;=((CEILING($L293,$H$7)*1000)-45699)
      )),
      _xlpm.n, _xlfn.SCAN(0, _xlpm.flag, _xlfn.LAMBDA(_xlpm.a,_xlpm.b, _xlpm.a + --_xlpm.b)),
      IF(_xlpm.flag, MID(_xlpm.txt,(_xlpm.n-1)*_xlpm.num_characters+1, _xlpm.num_characters), "")
    )
  ),
"")</f>
        <v/>
      </c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  <c r="AH293" s="19"/>
      <c r="AI293" s="19"/>
      <c r="AJ293" s="19"/>
      <c r="AK293" s="19"/>
      <c r="AL293" s="19"/>
      <c r="AM293" s="19"/>
      <c r="AN293" s="19"/>
      <c r="AO293" s="19"/>
    </row>
    <row r="294" spans="14:41" x14ac:dyDescent="0.3">
      <c r="N294" s="19" t="str" cm="1">
        <f t="array" ref="N294">IFERROR(
  IF(OR($L294="",$M294=""),
    "",
    _xlfn.LET(
      _xlpm.num_characters, characters_per_cell,
      _xlpm.space_chars, 0,
      _xlpm.raw, K294,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((CEILING(_xlpm.x,$H$7)*1000)-45699)&gt;=((CEILING($L294,$H$7)*1000)-45699)
      )),
      _xlpm.n, _xlfn.SCAN(0, _xlpm.flag, _xlfn.LAMBDA(_xlpm.a,_xlpm.b, _xlpm.a + --_xlpm.b)),
      IF(_xlpm.flag, MID(_xlpm.txt,(_xlpm.n-1)*_xlpm.num_characters+1, _xlpm.num_characters), "")
    )
  ),
"")</f>
        <v/>
      </c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  <c r="AB294" s="19"/>
      <c r="AC294" s="19"/>
      <c r="AD294" s="19"/>
      <c r="AE294" s="19"/>
      <c r="AF294" s="19"/>
      <c r="AG294" s="19"/>
      <c r="AH294" s="19"/>
      <c r="AI294" s="19"/>
      <c r="AJ294" s="19"/>
      <c r="AK294" s="19"/>
      <c r="AL294" s="19"/>
      <c r="AM294" s="19"/>
      <c r="AN294" s="19"/>
      <c r="AO294" s="19"/>
    </row>
    <row r="295" spans="14:41" x14ac:dyDescent="0.3">
      <c r="N295" s="19" t="str" cm="1">
        <f t="array" ref="N295">IFERROR(
  IF(OR($L295="",$M295=""),
    "",
    _xlfn.LET(
      _xlpm.num_characters, characters_per_cell,
      _xlpm.space_chars, 0,
      _xlpm.raw, K295,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((CEILING(_xlpm.x,$H$7)*1000)-45699)&gt;=((CEILING($L295,$H$7)*1000)-45699)
      )),
      _xlpm.n, _xlfn.SCAN(0, _xlpm.flag, _xlfn.LAMBDA(_xlpm.a,_xlpm.b, _xlpm.a + --_xlpm.b)),
      IF(_xlpm.flag, MID(_xlpm.txt,(_xlpm.n-1)*_xlpm.num_characters+1, _xlpm.num_characters), "")
    )
  ),
"")</f>
        <v/>
      </c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  <c r="AB295" s="19"/>
      <c r="AC295" s="19"/>
      <c r="AD295" s="19"/>
      <c r="AE295" s="19"/>
      <c r="AF295" s="19"/>
      <c r="AG295" s="19"/>
      <c r="AH295" s="19"/>
      <c r="AI295" s="19"/>
      <c r="AJ295" s="19"/>
      <c r="AK295" s="19"/>
      <c r="AL295" s="19"/>
      <c r="AM295" s="19"/>
      <c r="AN295" s="19"/>
      <c r="AO295" s="19"/>
    </row>
    <row r="296" spans="14:41" x14ac:dyDescent="0.3">
      <c r="N296" s="19" t="str" cm="1">
        <f t="array" ref="N296">IFERROR(
  IF(OR($L296="",$M296=""),
    "",
    _xlfn.LET(
      _xlpm.num_characters, characters_per_cell,
      _xlpm.space_chars, 0,
      _xlpm.raw, K296,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((CEILING(_xlpm.x,$H$7)*1000)-45699)&gt;=((CEILING($L296,$H$7)*1000)-45699)
      )),
      _xlpm.n, _xlfn.SCAN(0, _xlpm.flag, _xlfn.LAMBDA(_xlpm.a,_xlpm.b, _xlpm.a + --_xlpm.b)),
      IF(_xlpm.flag, MID(_xlpm.txt,(_xlpm.n-1)*_xlpm.num_characters+1, _xlpm.num_characters), "")
    )
  ),
"")</f>
        <v/>
      </c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  <c r="AH296" s="19"/>
      <c r="AI296" s="19"/>
      <c r="AJ296" s="19"/>
      <c r="AK296" s="19"/>
      <c r="AL296" s="19"/>
      <c r="AM296" s="19"/>
      <c r="AN296" s="19"/>
      <c r="AO296" s="19"/>
    </row>
    <row r="297" spans="14:41" x14ac:dyDescent="0.3">
      <c r="N297" s="19" t="str" cm="1">
        <f t="array" ref="N297">IFERROR(
  IF(OR($L297="",$M297=""),
    "",
    _xlfn.LET(
      _xlpm.num_characters, characters_per_cell,
      _xlpm.space_chars, 0,
      _xlpm.raw, K297,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((CEILING(_xlpm.x,$H$7)*1000)-45699)&gt;=((CEILING($L297,$H$7)*1000)-45699)
      )),
      _xlpm.n, _xlfn.SCAN(0, _xlpm.flag, _xlfn.LAMBDA(_xlpm.a,_xlpm.b, _xlpm.a + --_xlpm.b)),
      IF(_xlpm.flag, MID(_xlpm.txt,(_xlpm.n-1)*_xlpm.num_characters+1, _xlpm.num_characters), "")
    )
  ),
"")</f>
        <v/>
      </c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  <c r="AH297" s="19"/>
      <c r="AI297" s="19"/>
      <c r="AJ297" s="19"/>
      <c r="AK297" s="19"/>
      <c r="AL297" s="19"/>
      <c r="AM297" s="19"/>
      <c r="AN297" s="19"/>
      <c r="AO297" s="19"/>
    </row>
    <row r="298" spans="14:41" x14ac:dyDescent="0.3">
      <c r="N298" s="19" t="str" cm="1">
        <f t="array" ref="N298">IFERROR(
  IF(OR($L298="",$M298=""),
    "",
    _xlfn.LET(
      _xlpm.num_characters, characters_per_cell,
      _xlpm.space_chars, 0,
      _xlpm.raw, K298,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((CEILING(_xlpm.x,$H$7)*1000)-45699)&gt;=((CEILING($L298,$H$7)*1000)-45699)
      )),
      _xlpm.n, _xlfn.SCAN(0, _xlpm.flag, _xlfn.LAMBDA(_xlpm.a,_xlpm.b, _xlpm.a + --_xlpm.b)),
      IF(_xlpm.flag, MID(_xlpm.txt,(_xlpm.n-1)*_xlpm.num_characters+1, _xlpm.num_characters), "")
    )
  ),
"")</f>
        <v/>
      </c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  <c r="AB298" s="19"/>
      <c r="AC298" s="19"/>
      <c r="AD298" s="19"/>
      <c r="AE298" s="19"/>
      <c r="AF298" s="19"/>
      <c r="AG298" s="19"/>
      <c r="AH298" s="19"/>
      <c r="AI298" s="19"/>
      <c r="AJ298" s="19"/>
      <c r="AK298" s="19"/>
      <c r="AL298" s="19"/>
      <c r="AM298" s="19"/>
      <c r="AN298" s="19"/>
      <c r="AO298" s="19"/>
    </row>
    <row r="299" spans="14:41" x14ac:dyDescent="0.3">
      <c r="N299" s="19" t="str" cm="1">
        <f t="array" ref="N299">IFERROR(
  IF(OR($L299="",$M299=""),
    "",
    _xlfn.LET(
      _xlpm.num_characters, characters_per_cell,
      _xlpm.space_chars, 0,
      _xlpm.raw, K299,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((CEILING(_xlpm.x,$H$7)*1000)-45699)&gt;=((CEILING($L299,$H$7)*1000)-45699)
      )),
      _xlpm.n, _xlfn.SCAN(0, _xlpm.flag, _xlfn.LAMBDA(_xlpm.a,_xlpm.b, _xlpm.a + --_xlpm.b)),
      IF(_xlpm.flag, MID(_xlpm.txt,(_xlpm.n-1)*_xlpm.num_characters+1, _xlpm.num_characters), "")
    )
  ),
"")</f>
        <v/>
      </c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  <c r="AH299" s="19"/>
      <c r="AI299" s="19"/>
      <c r="AJ299" s="19"/>
      <c r="AK299" s="19"/>
      <c r="AL299" s="19"/>
      <c r="AM299" s="19"/>
      <c r="AN299" s="19"/>
      <c r="AO299" s="19"/>
    </row>
    <row r="300" spans="14:41" x14ac:dyDescent="0.3">
      <c r="N300" s="19" t="str" cm="1">
        <f t="array" ref="N300">IFERROR(
  IF(OR($L300="",$M300=""),
    "",
    _xlfn.LET(
      _xlpm.num_characters, characters_per_cell,
      _xlpm.space_chars, 0,
      _xlpm.raw, K300,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((CEILING(_xlpm.x,$H$7)*1000)-45699)&gt;=((CEILING($L300,$H$7)*1000)-45699)
      )),
      _xlpm.n, _xlfn.SCAN(0, _xlpm.flag, _xlfn.LAMBDA(_xlpm.a,_xlpm.b, _xlpm.a + --_xlpm.b)),
      IF(_xlpm.flag, MID(_xlpm.txt,(_xlpm.n-1)*_xlpm.num_characters+1, _xlpm.num_characters), "")
    )
  ),
"")</f>
        <v/>
      </c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  <c r="AB300" s="19"/>
      <c r="AC300" s="19"/>
      <c r="AD300" s="19"/>
      <c r="AE300" s="19"/>
      <c r="AF300" s="19"/>
      <c r="AG300" s="19"/>
      <c r="AH300" s="19"/>
      <c r="AI300" s="19"/>
      <c r="AJ300" s="19"/>
      <c r="AK300" s="19"/>
      <c r="AL300" s="19"/>
      <c r="AM300" s="19"/>
      <c r="AN300" s="19"/>
      <c r="AO300" s="19"/>
    </row>
    <row r="301" spans="14:41" x14ac:dyDescent="0.3">
      <c r="N301" s="19" t="str" cm="1">
        <f t="array" ref="N301">IFERROR(
  IF(OR($L301="",$M301=""),
    "",
    _xlfn.LET(
      _xlpm.num_characters, characters_per_cell,
      _xlpm.space_chars, 0,
      _xlpm.raw, K301,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((CEILING(_xlpm.x,$H$7)*1000)-45699)&gt;=((CEILING($L301,$H$7)*1000)-45699)
      )),
      _xlpm.n, _xlfn.SCAN(0, _xlpm.flag, _xlfn.LAMBDA(_xlpm.a,_xlpm.b, _xlpm.a + --_xlpm.b)),
      IF(_xlpm.flag, MID(_xlpm.txt,(_xlpm.n-1)*_xlpm.num_characters+1, _xlpm.num_characters), "")
    )
  ),
"")</f>
        <v/>
      </c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  <c r="AB301" s="19"/>
      <c r="AC301" s="19"/>
      <c r="AD301" s="19"/>
      <c r="AE301" s="19"/>
      <c r="AF301" s="19"/>
      <c r="AG301" s="19"/>
      <c r="AH301" s="19"/>
      <c r="AI301" s="19"/>
      <c r="AJ301" s="19"/>
      <c r="AK301" s="19"/>
      <c r="AL301" s="19"/>
      <c r="AM301" s="19"/>
      <c r="AN301" s="19"/>
      <c r="AO301" s="19"/>
    </row>
    <row r="302" spans="14:41" x14ac:dyDescent="0.3">
      <c r="N302" s="19" t="str" cm="1">
        <f t="array" ref="N302">IFERROR(
  IF(OR($L302="",$M302=""),
    "",
    _xlfn.LET(
      _xlpm.num_characters, characters_per_cell,
      _xlpm.space_chars, 0,
      _xlpm.raw, K302,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((CEILING(_xlpm.x,$H$7)*1000)-45699)&gt;=((CEILING($L302,$H$7)*1000)-45699)
      )),
      _xlpm.n, _xlfn.SCAN(0, _xlpm.flag, _xlfn.LAMBDA(_xlpm.a,_xlpm.b, _xlpm.a + --_xlpm.b)),
      IF(_xlpm.flag, MID(_xlpm.txt,(_xlpm.n-1)*_xlpm.num_characters+1, _xlpm.num_characters), "")
    )
  ),
"")</f>
        <v/>
      </c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  <c r="AB302" s="19"/>
      <c r="AC302" s="19"/>
      <c r="AD302" s="19"/>
      <c r="AE302" s="19"/>
      <c r="AF302" s="19"/>
      <c r="AG302" s="19"/>
      <c r="AH302" s="19"/>
      <c r="AI302" s="19"/>
      <c r="AJ302" s="19"/>
      <c r="AK302" s="19"/>
      <c r="AL302" s="19"/>
      <c r="AM302" s="19"/>
      <c r="AN302" s="19"/>
      <c r="AO302" s="19"/>
    </row>
    <row r="303" spans="14:41" x14ac:dyDescent="0.3">
      <c r="N303" s="19" t="str" cm="1">
        <f t="array" ref="N303">IFERROR(
  IF(OR($L303="",$M303=""),
    "",
    _xlfn.LET(
      _xlpm.num_characters, characters_per_cell,
      _xlpm.space_chars, 0,
      _xlpm.raw, K303,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((CEILING(_xlpm.x,$H$7)*1000)-45699)&gt;=((CEILING($L303,$H$7)*1000)-45699)
      )),
      _xlpm.n, _xlfn.SCAN(0, _xlpm.flag, _xlfn.LAMBDA(_xlpm.a,_xlpm.b, _xlpm.a + --_xlpm.b)),
      IF(_xlpm.flag, MID(_xlpm.txt,(_xlpm.n-1)*_xlpm.num_characters+1, _xlpm.num_characters), "")
    )
  ),
"")</f>
        <v/>
      </c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  <c r="AH303" s="19"/>
      <c r="AI303" s="19"/>
      <c r="AJ303" s="19"/>
      <c r="AK303" s="19"/>
      <c r="AL303" s="19"/>
      <c r="AM303" s="19"/>
      <c r="AN303" s="19"/>
      <c r="AO303" s="19"/>
    </row>
    <row r="304" spans="14:41" x14ac:dyDescent="0.3">
      <c r="N304" s="19" t="str" cm="1">
        <f t="array" ref="N304">IFERROR(
  IF(OR($L304="",$M304=""),
    "",
    _xlfn.LET(
      _xlpm.num_characters, characters_per_cell,
      _xlpm.space_chars, 0,
      _xlpm.raw, K304,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((CEILING(_xlpm.x,$H$7)*1000)-45699)&gt;=((CEILING($L304,$H$7)*1000)-45699)
      )),
      _xlpm.n, _xlfn.SCAN(0, _xlpm.flag, _xlfn.LAMBDA(_xlpm.a,_xlpm.b, _xlpm.a + --_xlpm.b)),
      IF(_xlpm.flag, MID(_xlpm.txt,(_xlpm.n-1)*_xlpm.num_characters+1, _xlpm.num_characters), "")
    )
  ),
"")</f>
        <v/>
      </c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  <c r="AH304" s="19"/>
      <c r="AI304" s="19"/>
      <c r="AJ304" s="19"/>
      <c r="AK304" s="19"/>
      <c r="AL304" s="19"/>
      <c r="AM304" s="19"/>
      <c r="AN304" s="19"/>
      <c r="AO304" s="19"/>
    </row>
    <row r="305" spans="14:41" x14ac:dyDescent="0.3">
      <c r="N305" s="19" t="str" cm="1">
        <f t="array" ref="N305">IFERROR(
  IF(OR($L305="",$M305=""),
    "",
    _xlfn.LET(
      _xlpm.num_characters, characters_per_cell,
      _xlpm.space_chars, 0,
      _xlpm.raw, K305,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((CEILING(_xlpm.x,$H$7)*1000)-45699)&gt;=((CEILING($L305,$H$7)*1000)-45699)
      )),
      _xlpm.n, _xlfn.SCAN(0, _xlpm.flag, _xlfn.LAMBDA(_xlpm.a,_xlpm.b, _xlpm.a + --_xlpm.b)),
      IF(_xlpm.flag, MID(_xlpm.txt,(_xlpm.n-1)*_xlpm.num_characters+1, _xlpm.num_characters), "")
    )
  ),
"")</f>
        <v/>
      </c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  <c r="AH305" s="19"/>
      <c r="AI305" s="19"/>
      <c r="AJ305" s="19"/>
      <c r="AK305" s="19"/>
      <c r="AL305" s="19"/>
      <c r="AM305" s="19"/>
      <c r="AN305" s="19"/>
      <c r="AO305" s="19"/>
    </row>
    <row r="306" spans="14:41" x14ac:dyDescent="0.3">
      <c r="N306" s="19" t="str" cm="1">
        <f t="array" ref="N306">IFERROR(
  IF(OR($L306="",$M306=""),
    "",
    _xlfn.LET(
      _xlpm.num_characters, characters_per_cell,
      _xlpm.space_chars, 0,
      _xlpm.raw, K306,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((CEILING(_xlpm.x,$H$7)*1000)-45699)&gt;=((CEILING($L306,$H$7)*1000)-45699)
      )),
      _xlpm.n, _xlfn.SCAN(0, _xlpm.flag, _xlfn.LAMBDA(_xlpm.a,_xlpm.b, _xlpm.a + --_xlpm.b)),
      IF(_xlpm.flag, MID(_xlpm.txt,(_xlpm.n-1)*_xlpm.num_characters+1, _xlpm.num_characters), "")
    )
  ),
"")</f>
        <v/>
      </c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  <c r="AB306" s="19"/>
      <c r="AC306" s="19"/>
      <c r="AD306" s="19"/>
      <c r="AE306" s="19"/>
      <c r="AF306" s="19"/>
      <c r="AG306" s="19"/>
      <c r="AH306" s="19"/>
      <c r="AI306" s="19"/>
      <c r="AJ306" s="19"/>
      <c r="AK306" s="19"/>
      <c r="AL306" s="19"/>
      <c r="AM306" s="19"/>
      <c r="AN306" s="19"/>
      <c r="AO306" s="19"/>
    </row>
    <row r="307" spans="14:41" x14ac:dyDescent="0.3">
      <c r="N307" s="19" t="str" cm="1">
        <f t="array" ref="N307">IFERROR(
  IF(OR($L307="",$M307=""),
    "",
    _xlfn.LET(
      _xlpm.num_characters, characters_per_cell,
      _xlpm.space_chars, 0,
      _xlpm.raw, K307,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((CEILING(_xlpm.x,$H$7)*1000)-45699)&gt;=((CEILING($L307,$H$7)*1000)-45699)
      )),
      _xlpm.n, _xlfn.SCAN(0, _xlpm.flag, _xlfn.LAMBDA(_xlpm.a,_xlpm.b, _xlpm.a + --_xlpm.b)),
      IF(_xlpm.flag, MID(_xlpm.txt,(_xlpm.n-1)*_xlpm.num_characters+1, _xlpm.num_characters), "")
    )
  ),
"")</f>
        <v/>
      </c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  <c r="AH307" s="19"/>
      <c r="AI307" s="19"/>
      <c r="AJ307" s="19"/>
      <c r="AK307" s="19"/>
      <c r="AL307" s="19"/>
      <c r="AM307" s="19"/>
      <c r="AN307" s="19"/>
      <c r="AO307" s="19"/>
    </row>
    <row r="308" spans="14:41" x14ac:dyDescent="0.3">
      <c r="N308" s="19" t="str" cm="1">
        <f t="array" ref="N308">IFERROR(
  IF(OR($L308="",$M308=""),
    "",
    _xlfn.LET(
      _xlpm.num_characters, characters_per_cell,
      _xlpm.space_chars, 0,
      _xlpm.raw, K308,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((CEILING(_xlpm.x,$H$7)*1000)-45699)&gt;=((CEILING($L308,$H$7)*1000)-45699)
      )),
      _xlpm.n, _xlfn.SCAN(0, _xlpm.flag, _xlfn.LAMBDA(_xlpm.a,_xlpm.b, _xlpm.a + --_xlpm.b)),
      IF(_xlpm.flag, MID(_xlpm.txt,(_xlpm.n-1)*_xlpm.num_characters+1, _xlpm.num_characters), "")
    )
  ),
"")</f>
        <v/>
      </c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  <c r="AB308" s="19"/>
      <c r="AC308" s="19"/>
      <c r="AD308" s="19"/>
      <c r="AE308" s="19"/>
      <c r="AF308" s="19"/>
      <c r="AG308" s="19"/>
      <c r="AH308" s="19"/>
      <c r="AI308" s="19"/>
      <c r="AJ308" s="19"/>
      <c r="AK308" s="19"/>
      <c r="AL308" s="19"/>
      <c r="AM308" s="19"/>
      <c r="AN308" s="19"/>
      <c r="AO308" s="19"/>
    </row>
    <row r="309" spans="14:41" x14ac:dyDescent="0.3">
      <c r="N309" s="19" t="str" cm="1">
        <f t="array" ref="N309">IFERROR(
  IF(OR($L309="",$M309=""),
    "",
    _xlfn.LET(
      _xlpm.num_characters, characters_per_cell,
      _xlpm.space_chars, 0,
      _xlpm.raw, K309,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((CEILING(_xlpm.x,$H$7)*1000)-45699)&gt;=((CEILING($L309,$H$7)*1000)-45699)
      )),
      _xlpm.n, _xlfn.SCAN(0, _xlpm.flag, _xlfn.LAMBDA(_xlpm.a,_xlpm.b, _xlpm.a + --_xlpm.b)),
      IF(_xlpm.flag, MID(_xlpm.txt,(_xlpm.n-1)*_xlpm.num_characters+1, _xlpm.num_characters), "")
    )
  ),
"")</f>
        <v/>
      </c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  <c r="AH309" s="19"/>
      <c r="AI309" s="19"/>
      <c r="AJ309" s="19"/>
      <c r="AK309" s="19"/>
      <c r="AL309" s="19"/>
      <c r="AM309" s="19"/>
      <c r="AN309" s="19"/>
      <c r="AO309" s="19"/>
    </row>
    <row r="310" spans="14:41" x14ac:dyDescent="0.3">
      <c r="N310" s="19" t="str" cm="1">
        <f t="array" ref="N310">IFERROR(
  IF(OR($L310="",$M310=""),
    "",
    _xlfn.LET(
      _xlpm.num_characters, characters_per_cell,
      _xlpm.space_chars, 0,
      _xlpm.raw, K310,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((CEILING(_xlpm.x,$H$7)*1000)-45699)&gt;=((CEILING($L310,$H$7)*1000)-45699)
      )),
      _xlpm.n, _xlfn.SCAN(0, _xlpm.flag, _xlfn.LAMBDA(_xlpm.a,_xlpm.b, _xlpm.a + --_xlpm.b)),
      IF(_xlpm.flag, MID(_xlpm.txt,(_xlpm.n-1)*_xlpm.num_characters+1, _xlpm.num_characters), "")
    )
  ),
"")</f>
        <v/>
      </c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  <c r="AB310" s="19"/>
      <c r="AC310" s="19"/>
      <c r="AD310" s="19"/>
      <c r="AE310" s="19"/>
      <c r="AF310" s="19"/>
      <c r="AG310" s="19"/>
      <c r="AH310" s="19"/>
      <c r="AI310" s="19"/>
      <c r="AJ310" s="19"/>
      <c r="AK310" s="19"/>
      <c r="AL310" s="19"/>
      <c r="AM310" s="19"/>
      <c r="AN310" s="19"/>
      <c r="AO310" s="19"/>
    </row>
    <row r="311" spans="14:41" x14ac:dyDescent="0.3">
      <c r="N311" s="19" t="str" cm="1">
        <f t="array" ref="N311">IFERROR(
  IF(OR($L311="",$M311=""),
    "",
    _xlfn.LET(
      _xlpm.num_characters, characters_per_cell,
      _xlpm.space_chars, 0,
      _xlpm.raw, K311,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((CEILING(_xlpm.x,$H$7)*1000)-45699)&gt;=((CEILING($L311,$H$7)*1000)-45699)
      )),
      _xlpm.n, _xlfn.SCAN(0, _xlpm.flag, _xlfn.LAMBDA(_xlpm.a,_xlpm.b, _xlpm.a + --_xlpm.b)),
      IF(_xlpm.flag, MID(_xlpm.txt,(_xlpm.n-1)*_xlpm.num_characters+1, _xlpm.num_characters), "")
    )
  ),
"")</f>
        <v/>
      </c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  <c r="AB311" s="19"/>
      <c r="AC311" s="19"/>
      <c r="AD311" s="19"/>
      <c r="AE311" s="19"/>
      <c r="AF311" s="19"/>
      <c r="AG311" s="19"/>
      <c r="AH311" s="19"/>
      <c r="AI311" s="19"/>
      <c r="AJ311" s="19"/>
      <c r="AK311" s="19"/>
      <c r="AL311" s="19"/>
      <c r="AM311" s="19"/>
      <c r="AN311" s="19"/>
      <c r="AO311" s="19"/>
    </row>
    <row r="312" spans="14:41" x14ac:dyDescent="0.3">
      <c r="N312" s="19" t="str" cm="1">
        <f t="array" ref="N312">IFERROR(
  IF(OR($L312="",$M312=""),
    "",
    _xlfn.LET(
      _xlpm.num_characters, characters_per_cell,
      _xlpm.space_chars, 0,
      _xlpm.raw, K312,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((CEILING(_xlpm.x,$H$7)*1000)-45699)&gt;=((CEILING($L312,$H$7)*1000)-45699)
      )),
      _xlpm.n, _xlfn.SCAN(0, _xlpm.flag, _xlfn.LAMBDA(_xlpm.a,_xlpm.b, _xlpm.a + --_xlpm.b)),
      IF(_xlpm.flag, MID(_xlpm.txt,(_xlpm.n-1)*_xlpm.num_characters+1, _xlpm.num_characters), "")
    )
  ),
"")</f>
        <v/>
      </c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  <c r="AH312" s="19"/>
      <c r="AI312" s="19"/>
      <c r="AJ312" s="19"/>
      <c r="AK312" s="19"/>
      <c r="AL312" s="19"/>
      <c r="AM312" s="19"/>
      <c r="AN312" s="19"/>
      <c r="AO312" s="19"/>
    </row>
    <row r="313" spans="14:41" x14ac:dyDescent="0.3">
      <c r="N313" s="19" t="str" cm="1">
        <f t="array" ref="N313">IFERROR(
  IF(OR($L313="",$M313=""),
    "",
    _xlfn.LET(
      _xlpm.num_characters, characters_per_cell,
      _xlpm.space_chars, 0,
      _xlpm.raw, K313,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((CEILING(_xlpm.x,$H$7)*1000)-45699)&gt;=((CEILING($L313,$H$7)*1000)-45699)
      )),
      _xlpm.n, _xlfn.SCAN(0, _xlpm.flag, _xlfn.LAMBDA(_xlpm.a,_xlpm.b, _xlpm.a + --_xlpm.b)),
      IF(_xlpm.flag, MID(_xlpm.txt,(_xlpm.n-1)*_xlpm.num_characters+1, _xlpm.num_characters), "")
    )
  ),
"")</f>
        <v/>
      </c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  <c r="AH313" s="19"/>
      <c r="AI313" s="19"/>
      <c r="AJ313" s="19"/>
      <c r="AK313" s="19"/>
      <c r="AL313" s="19"/>
      <c r="AM313" s="19"/>
      <c r="AN313" s="19"/>
      <c r="AO313" s="19"/>
    </row>
    <row r="314" spans="14:41" x14ac:dyDescent="0.3">
      <c r="N314" s="19" t="str" cm="1">
        <f t="array" ref="N314">IFERROR(
  IF(OR($L314="",$M314=""),
    "",
    _xlfn.LET(
      _xlpm.num_characters, characters_per_cell,
      _xlpm.space_chars, 0,
      _xlpm.raw, K314,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((CEILING(_xlpm.x,$H$7)*1000)-45699)&gt;=((CEILING($L314,$H$7)*1000)-45699)
      )),
      _xlpm.n, _xlfn.SCAN(0, _xlpm.flag, _xlfn.LAMBDA(_xlpm.a,_xlpm.b, _xlpm.a + --_xlpm.b)),
      IF(_xlpm.flag, MID(_xlpm.txt,(_xlpm.n-1)*_xlpm.num_characters+1, _xlpm.num_characters), "")
    )
  ),
"")</f>
        <v/>
      </c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  <c r="AB314" s="19"/>
      <c r="AC314" s="19"/>
      <c r="AD314" s="19"/>
      <c r="AE314" s="19"/>
      <c r="AF314" s="19"/>
      <c r="AG314" s="19"/>
      <c r="AH314" s="19"/>
      <c r="AI314" s="19"/>
      <c r="AJ314" s="19"/>
      <c r="AK314" s="19"/>
      <c r="AL314" s="19"/>
      <c r="AM314" s="19"/>
      <c r="AN314" s="19"/>
      <c r="AO314" s="19"/>
    </row>
    <row r="315" spans="14:41" x14ac:dyDescent="0.3">
      <c r="N315" s="19" t="str" cm="1">
        <f t="array" ref="N315">IFERROR(
  IF(OR($L315="",$M315=""),
    "",
    _xlfn.LET(
      _xlpm.num_characters, characters_per_cell,
      _xlpm.space_chars, 0,
      _xlpm.raw, K315,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((CEILING(_xlpm.x,$H$7)*1000)-45699)&gt;=((CEILING($L315,$H$7)*1000)-45699)
      )),
      _xlpm.n, _xlfn.SCAN(0, _xlpm.flag, _xlfn.LAMBDA(_xlpm.a,_xlpm.b, _xlpm.a + --_xlpm.b)),
      IF(_xlpm.flag, MID(_xlpm.txt,(_xlpm.n-1)*_xlpm.num_characters+1, _xlpm.num_characters), "")
    )
  ),
"")</f>
        <v/>
      </c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  <c r="AH315" s="19"/>
      <c r="AI315" s="19"/>
      <c r="AJ315" s="19"/>
      <c r="AK315" s="19"/>
      <c r="AL315" s="19"/>
      <c r="AM315" s="19"/>
      <c r="AN315" s="19"/>
      <c r="AO315" s="19"/>
    </row>
    <row r="316" spans="14:41" x14ac:dyDescent="0.3">
      <c r="N316" s="19" t="str" cm="1">
        <f t="array" ref="N316">IFERROR(
  IF(OR($L316="",$M316=""),
    "",
    _xlfn.LET(
      _xlpm.num_characters, characters_per_cell,
      _xlpm.space_chars, 0,
      _xlpm.raw, K316,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((CEILING(_xlpm.x,$H$7)*1000)-45699)&gt;=((CEILING($L316,$H$7)*1000)-45699)
      )),
      _xlpm.n, _xlfn.SCAN(0, _xlpm.flag, _xlfn.LAMBDA(_xlpm.a,_xlpm.b, _xlpm.a + --_xlpm.b)),
      IF(_xlpm.flag, MID(_xlpm.txt,(_xlpm.n-1)*_xlpm.num_characters+1, _xlpm.num_characters), "")
    )
  ),
"")</f>
        <v/>
      </c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  <c r="AH316" s="19"/>
      <c r="AI316" s="19"/>
      <c r="AJ316" s="19"/>
      <c r="AK316" s="19"/>
      <c r="AL316" s="19"/>
      <c r="AM316" s="19"/>
      <c r="AN316" s="19"/>
      <c r="AO316" s="19"/>
    </row>
    <row r="317" spans="14:41" x14ac:dyDescent="0.3">
      <c r="N317" s="19" t="str" cm="1">
        <f t="array" ref="N317">IFERROR(
  IF(OR($L317="",$M317=""),
    "",
    _xlfn.LET(
      _xlpm.num_characters, characters_per_cell,
      _xlpm.space_chars, 0,
      _xlpm.raw, K317,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((CEILING(_xlpm.x,$H$7)*1000)-45699)&gt;=((CEILING($L317,$H$7)*1000)-45699)
      )),
      _xlpm.n, _xlfn.SCAN(0, _xlpm.flag, _xlfn.LAMBDA(_xlpm.a,_xlpm.b, _xlpm.a + --_xlpm.b)),
      IF(_xlpm.flag, MID(_xlpm.txt,(_xlpm.n-1)*_xlpm.num_characters+1, _xlpm.num_characters), "")
    )
  ),
"")</f>
        <v/>
      </c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  <c r="AB317" s="19"/>
      <c r="AC317" s="19"/>
      <c r="AD317" s="19"/>
      <c r="AE317" s="19"/>
      <c r="AF317" s="19"/>
      <c r="AG317" s="19"/>
      <c r="AH317" s="19"/>
      <c r="AI317" s="19"/>
      <c r="AJ317" s="19"/>
      <c r="AK317" s="19"/>
      <c r="AL317" s="19"/>
      <c r="AM317" s="19"/>
      <c r="AN317" s="19"/>
      <c r="AO317" s="19"/>
    </row>
    <row r="318" spans="14:41" x14ac:dyDescent="0.3">
      <c r="N318" s="19" t="str" cm="1">
        <f t="array" ref="N318">IFERROR(
  IF(OR($L318="",$M318=""),
    "",
    _xlfn.LET(
      _xlpm.num_characters, characters_per_cell,
      _xlpm.space_chars, 0,
      _xlpm.raw, K318,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((CEILING(_xlpm.x,$H$7)*1000)-45699)&gt;=((CEILING($L318,$H$7)*1000)-45699)
      )),
      _xlpm.n, _xlfn.SCAN(0, _xlpm.flag, _xlfn.LAMBDA(_xlpm.a,_xlpm.b, _xlpm.a + --_xlpm.b)),
      IF(_xlpm.flag, MID(_xlpm.txt,(_xlpm.n-1)*_xlpm.num_characters+1, _xlpm.num_characters), "")
    )
  ),
"")</f>
        <v/>
      </c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  <c r="AB318" s="19"/>
      <c r="AC318" s="19"/>
      <c r="AD318" s="19"/>
      <c r="AE318" s="19"/>
      <c r="AF318" s="19"/>
      <c r="AG318" s="19"/>
      <c r="AH318" s="19"/>
      <c r="AI318" s="19"/>
      <c r="AJ318" s="19"/>
      <c r="AK318" s="19"/>
      <c r="AL318" s="19"/>
      <c r="AM318" s="19"/>
      <c r="AN318" s="19"/>
      <c r="AO318" s="19"/>
    </row>
    <row r="319" spans="14:41" x14ac:dyDescent="0.3">
      <c r="N319" s="19" t="str" cm="1">
        <f t="array" ref="N319">IFERROR(
  IF(OR($L319="",$M319=""),
    "",
    _xlfn.LET(
      _xlpm.num_characters, characters_per_cell,
      _xlpm.space_chars, 0,
      _xlpm.raw, K319,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((CEILING(_xlpm.x,$H$7)*1000)-45699)&gt;=((CEILING($L319,$H$7)*1000)-45699)
      )),
      _xlpm.n, _xlfn.SCAN(0, _xlpm.flag, _xlfn.LAMBDA(_xlpm.a,_xlpm.b, _xlpm.a + --_xlpm.b)),
      IF(_xlpm.flag, MID(_xlpm.txt,(_xlpm.n-1)*_xlpm.num_characters+1, _xlpm.num_characters), "")
    )
  ),
"")</f>
        <v/>
      </c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  <c r="AH319" s="19"/>
      <c r="AI319" s="19"/>
      <c r="AJ319" s="19"/>
      <c r="AK319" s="19"/>
      <c r="AL319" s="19"/>
      <c r="AM319" s="19"/>
      <c r="AN319" s="19"/>
      <c r="AO319" s="19"/>
    </row>
    <row r="320" spans="14:41" x14ac:dyDescent="0.3">
      <c r="N320" s="19" t="str" cm="1">
        <f t="array" ref="N320">IFERROR(
  IF(OR($L320="",$M320=""),
    "",
    _xlfn.LET(
      _xlpm.num_characters, characters_per_cell,
      _xlpm.space_chars, 0,
      _xlpm.raw, K320,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((CEILING(_xlpm.x,$H$7)*1000)-45699)&gt;=((CEILING($L320,$H$7)*1000)-45699)
      )),
      _xlpm.n, _xlfn.SCAN(0, _xlpm.flag, _xlfn.LAMBDA(_xlpm.a,_xlpm.b, _xlpm.a + --_xlpm.b)),
      IF(_xlpm.flag, MID(_xlpm.txt,(_xlpm.n-1)*_xlpm.num_characters+1, _xlpm.num_characters), "")
    )
  ),
"")</f>
        <v/>
      </c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  <c r="AH320" s="19"/>
      <c r="AI320" s="19"/>
      <c r="AJ320" s="19"/>
      <c r="AK320" s="19"/>
      <c r="AL320" s="19"/>
      <c r="AM320" s="19"/>
      <c r="AN320" s="19"/>
      <c r="AO320" s="19"/>
    </row>
    <row r="321" spans="14:41" x14ac:dyDescent="0.3">
      <c r="N321" s="19" t="str" cm="1">
        <f t="array" ref="N321">IFERROR(
  IF(OR($L321="",$M321=""),
    "",
    _xlfn.LET(
      _xlpm.num_characters, characters_per_cell,
      _xlpm.space_chars, 0,
      _xlpm.raw, K321,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((CEILING(_xlpm.x,$H$7)*1000)-45699)&gt;=((CEILING($L321,$H$7)*1000)-45699)
      )),
      _xlpm.n, _xlfn.SCAN(0, _xlpm.flag, _xlfn.LAMBDA(_xlpm.a,_xlpm.b, _xlpm.a + --_xlpm.b)),
      IF(_xlpm.flag, MID(_xlpm.txt,(_xlpm.n-1)*_xlpm.num_characters+1, _xlpm.num_characters), "")
    )
  ),
"")</f>
        <v/>
      </c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  <c r="AH321" s="19"/>
      <c r="AI321" s="19"/>
      <c r="AJ321" s="19"/>
      <c r="AK321" s="19"/>
      <c r="AL321" s="19"/>
      <c r="AM321" s="19"/>
      <c r="AN321" s="19"/>
      <c r="AO321" s="19"/>
    </row>
    <row r="322" spans="14:41" x14ac:dyDescent="0.3">
      <c r="N322" s="19" t="str" cm="1">
        <f t="array" ref="N322">IFERROR(
  IF(OR($L322="",$M322=""),
    "",
    _xlfn.LET(
      _xlpm.num_characters, characters_per_cell,
      _xlpm.space_chars, 0,
      _xlpm.raw, K322,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((CEILING(_xlpm.x,$H$7)*1000)-45699)&gt;=((CEILING($L322,$H$7)*1000)-45699)
      )),
      _xlpm.n, _xlfn.SCAN(0, _xlpm.flag, _xlfn.LAMBDA(_xlpm.a,_xlpm.b, _xlpm.a + --_xlpm.b)),
      IF(_xlpm.flag, MID(_xlpm.txt,(_xlpm.n-1)*_xlpm.num_characters+1, _xlpm.num_characters), "")
    )
  ),
"")</f>
        <v/>
      </c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  <c r="AB322" s="19"/>
      <c r="AC322" s="19"/>
      <c r="AD322" s="19"/>
      <c r="AE322" s="19"/>
      <c r="AF322" s="19"/>
      <c r="AG322" s="19"/>
      <c r="AH322" s="19"/>
      <c r="AI322" s="19"/>
      <c r="AJ322" s="19"/>
      <c r="AK322" s="19"/>
      <c r="AL322" s="19"/>
      <c r="AM322" s="19"/>
      <c r="AN322" s="19"/>
      <c r="AO322" s="19"/>
    </row>
    <row r="323" spans="14:41" x14ac:dyDescent="0.3">
      <c r="N323" s="19" t="str" cm="1">
        <f t="array" ref="N323">IFERROR(
  IF(OR($L323="",$M323=""),
    "",
    _xlfn.LET(
      _xlpm.num_characters, characters_per_cell,
      _xlpm.space_chars, 0,
      _xlpm.raw, K323,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((CEILING(_xlpm.x,$H$7)*1000)-45699)&gt;=((CEILING($L323,$H$7)*1000)-45699)
      )),
      _xlpm.n, _xlfn.SCAN(0, _xlpm.flag, _xlfn.LAMBDA(_xlpm.a,_xlpm.b, _xlpm.a + --_xlpm.b)),
      IF(_xlpm.flag, MID(_xlpm.txt,(_xlpm.n-1)*_xlpm.num_characters+1, _xlpm.num_characters), "")
    )
  ),
"")</f>
        <v/>
      </c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  <c r="AB323" s="19"/>
      <c r="AC323" s="19"/>
      <c r="AD323" s="19"/>
      <c r="AE323" s="19"/>
      <c r="AF323" s="19"/>
      <c r="AG323" s="19"/>
      <c r="AH323" s="19"/>
      <c r="AI323" s="19"/>
      <c r="AJ323" s="19"/>
      <c r="AK323" s="19"/>
      <c r="AL323" s="19"/>
      <c r="AM323" s="19"/>
      <c r="AN323" s="19"/>
      <c r="AO323" s="19"/>
    </row>
    <row r="324" spans="14:41" x14ac:dyDescent="0.3">
      <c r="N324" s="19" t="str" cm="1">
        <f t="array" ref="N324">IFERROR(
  IF(OR($L324="",$M324=""),
    "",
    _xlfn.LET(
      _xlpm.num_characters, characters_per_cell,
      _xlpm.space_chars, 0,
      _xlpm.raw, K324,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((CEILING(_xlpm.x,$H$7)*1000)-45699)&gt;=((CEILING($L324,$H$7)*1000)-45699)
      )),
      _xlpm.n, _xlfn.SCAN(0, _xlpm.flag, _xlfn.LAMBDA(_xlpm.a,_xlpm.b, _xlpm.a + --_xlpm.b)),
      IF(_xlpm.flag, MID(_xlpm.txt,(_xlpm.n-1)*_xlpm.num_characters+1, _xlpm.num_characters), "")
    )
  ),
"")</f>
        <v/>
      </c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  <c r="AH324" s="19"/>
      <c r="AI324" s="19"/>
      <c r="AJ324" s="19"/>
      <c r="AK324" s="19"/>
      <c r="AL324" s="19"/>
      <c r="AM324" s="19"/>
      <c r="AN324" s="19"/>
      <c r="AO324" s="19"/>
    </row>
    <row r="325" spans="14:41" x14ac:dyDescent="0.3">
      <c r="N325" s="19" t="str" cm="1">
        <f t="array" ref="N325">IFERROR(
  IF(OR($L325="",$M325=""),
    "",
    _xlfn.LET(
      _xlpm.num_characters, characters_per_cell,
      _xlpm.space_chars, 0,
      _xlpm.raw, K325,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((CEILING(_xlpm.x,$H$7)*1000)-45699)&gt;=((CEILING($L325,$H$7)*1000)-45699)
      )),
      _xlpm.n, _xlfn.SCAN(0, _xlpm.flag, _xlfn.LAMBDA(_xlpm.a,_xlpm.b, _xlpm.a + --_xlpm.b)),
      IF(_xlpm.flag, MID(_xlpm.txt,(_xlpm.n-1)*_xlpm.num_characters+1, _xlpm.num_characters), "")
    )
  ),
"")</f>
        <v/>
      </c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  <c r="AB325" s="19"/>
      <c r="AC325" s="19"/>
      <c r="AD325" s="19"/>
      <c r="AE325" s="19"/>
      <c r="AF325" s="19"/>
      <c r="AG325" s="19"/>
      <c r="AH325" s="19"/>
      <c r="AI325" s="19"/>
      <c r="AJ325" s="19"/>
      <c r="AK325" s="19"/>
      <c r="AL325" s="19"/>
      <c r="AM325" s="19"/>
      <c r="AN325" s="19"/>
      <c r="AO325" s="19"/>
    </row>
    <row r="326" spans="14:41" x14ac:dyDescent="0.3">
      <c r="N326" s="19" t="str" cm="1">
        <f t="array" ref="N326">IFERROR(
  IF(OR($L326="",$M326=""),
    "",
    _xlfn.LET(
      _xlpm.num_characters, characters_per_cell,
      _xlpm.space_chars, 0,
      _xlpm.raw, K326,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((CEILING(_xlpm.x,$H$7)*1000)-45699)&gt;=((CEILING($L326,$H$7)*1000)-45699)
      )),
      _xlpm.n, _xlfn.SCAN(0, _xlpm.flag, _xlfn.LAMBDA(_xlpm.a,_xlpm.b, _xlpm.a + --_xlpm.b)),
      IF(_xlpm.flag, MID(_xlpm.txt,(_xlpm.n-1)*_xlpm.num_characters+1, _xlpm.num_characters), "")
    )
  ),
"")</f>
        <v/>
      </c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  <c r="AB326" s="19"/>
      <c r="AC326" s="19"/>
      <c r="AD326" s="19"/>
      <c r="AE326" s="19"/>
      <c r="AF326" s="19"/>
      <c r="AG326" s="19"/>
      <c r="AH326" s="19"/>
      <c r="AI326" s="19"/>
      <c r="AJ326" s="19"/>
      <c r="AK326" s="19"/>
      <c r="AL326" s="19"/>
      <c r="AM326" s="19"/>
      <c r="AN326" s="19"/>
      <c r="AO326" s="19"/>
    </row>
    <row r="327" spans="14:41" x14ac:dyDescent="0.3">
      <c r="N327" s="19" t="str" cm="1">
        <f t="array" ref="N327">IFERROR(
  IF(OR($L327="",$M327=""),
    "",
    _xlfn.LET(
      _xlpm.num_characters, characters_per_cell,
      _xlpm.space_chars, 0,
      _xlpm.raw, K327,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((CEILING(_xlpm.x,$H$7)*1000)-45699)&gt;=((CEILING($L327,$H$7)*1000)-45699)
      )),
      _xlpm.n, _xlfn.SCAN(0, _xlpm.flag, _xlfn.LAMBDA(_xlpm.a,_xlpm.b, _xlpm.a + --_xlpm.b)),
      IF(_xlpm.flag, MID(_xlpm.txt,(_xlpm.n-1)*_xlpm.num_characters+1, _xlpm.num_characters), "")
    )
  ),
"")</f>
        <v/>
      </c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  <c r="AH327" s="19"/>
      <c r="AI327" s="19"/>
      <c r="AJ327" s="19"/>
      <c r="AK327" s="19"/>
      <c r="AL327" s="19"/>
      <c r="AM327" s="19"/>
      <c r="AN327" s="19"/>
      <c r="AO327" s="19"/>
    </row>
    <row r="328" spans="14:41" x14ac:dyDescent="0.3">
      <c r="N328" s="19" t="str" cm="1">
        <f t="array" ref="N328">IFERROR(
  IF(OR($L328="",$M328=""),
    "",
    _xlfn.LET(
      _xlpm.num_characters, characters_per_cell,
      _xlpm.space_chars, 0,
      _xlpm.raw, K328,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((CEILING(_xlpm.x,$H$7)*1000)-45699)&gt;=((CEILING($L328,$H$7)*1000)-45699)
      )),
      _xlpm.n, _xlfn.SCAN(0, _xlpm.flag, _xlfn.LAMBDA(_xlpm.a,_xlpm.b, _xlpm.a + --_xlpm.b)),
      IF(_xlpm.flag, MID(_xlpm.txt,(_xlpm.n-1)*_xlpm.num_characters+1, _xlpm.num_characters), "")
    )
  ),
"")</f>
        <v/>
      </c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  <c r="AH328" s="19"/>
      <c r="AI328" s="19"/>
      <c r="AJ328" s="19"/>
      <c r="AK328" s="19"/>
      <c r="AL328" s="19"/>
      <c r="AM328" s="19"/>
      <c r="AN328" s="19"/>
      <c r="AO328" s="19"/>
    </row>
    <row r="329" spans="14:41" x14ac:dyDescent="0.3">
      <c r="N329" s="19" t="str" cm="1">
        <f t="array" ref="N329">IFERROR(
  IF(OR($L329="",$M329=""),
    "",
    _xlfn.LET(
      _xlpm.num_characters, characters_per_cell,
      _xlpm.space_chars, 0,
      _xlpm.raw, K329,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((CEILING(_xlpm.x,$H$7)*1000)-45699)&gt;=((CEILING($L329,$H$7)*1000)-45699)
      )),
      _xlpm.n, _xlfn.SCAN(0, _xlpm.flag, _xlfn.LAMBDA(_xlpm.a,_xlpm.b, _xlpm.a + --_xlpm.b)),
      IF(_xlpm.flag, MID(_xlpm.txt,(_xlpm.n-1)*_xlpm.num_characters+1, _xlpm.num_characters), "")
    )
  ),
"")</f>
        <v/>
      </c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  <c r="AH329" s="19"/>
      <c r="AI329" s="19"/>
      <c r="AJ329" s="19"/>
      <c r="AK329" s="19"/>
      <c r="AL329" s="19"/>
      <c r="AM329" s="19"/>
      <c r="AN329" s="19"/>
      <c r="AO329" s="19"/>
    </row>
    <row r="330" spans="14:41" x14ac:dyDescent="0.3">
      <c r="N330" s="19" t="str" cm="1">
        <f t="array" ref="N330">IFERROR(
  IF(OR($L330="",$M330=""),
    "",
    _xlfn.LET(
      _xlpm.num_characters, characters_per_cell,
      _xlpm.space_chars, 0,
      _xlpm.raw, K330,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((CEILING(_xlpm.x,$H$7)*1000)-45699)&gt;=((CEILING($L330,$H$7)*1000)-45699)
      )),
      _xlpm.n, _xlfn.SCAN(0, _xlpm.flag, _xlfn.LAMBDA(_xlpm.a,_xlpm.b, _xlpm.a + --_xlpm.b)),
      IF(_xlpm.flag, MID(_xlpm.txt,(_xlpm.n-1)*_xlpm.num_characters+1, _xlpm.num_characters), "")
    )
  ),
"")</f>
        <v/>
      </c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  <c r="AB330" s="19"/>
      <c r="AC330" s="19"/>
      <c r="AD330" s="19"/>
      <c r="AE330" s="19"/>
      <c r="AF330" s="19"/>
      <c r="AG330" s="19"/>
      <c r="AH330" s="19"/>
      <c r="AI330" s="19"/>
      <c r="AJ330" s="19"/>
      <c r="AK330" s="19"/>
      <c r="AL330" s="19"/>
      <c r="AM330" s="19"/>
      <c r="AN330" s="19"/>
      <c r="AO330" s="19"/>
    </row>
    <row r="331" spans="14:41" x14ac:dyDescent="0.3">
      <c r="N331" s="19" t="str" cm="1">
        <f t="array" ref="N331">IFERROR(
  IF(OR($L331="",$M331=""),
    "",
    _xlfn.LET(
      _xlpm.num_characters, characters_per_cell,
      _xlpm.space_chars, 0,
      _xlpm.raw, K331,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((CEILING(_xlpm.x,$H$7)*1000)-45699)&gt;=((CEILING($L331,$H$7)*1000)-45699)
      )),
      _xlpm.n, _xlfn.SCAN(0, _xlpm.flag, _xlfn.LAMBDA(_xlpm.a,_xlpm.b, _xlpm.a + --_xlpm.b)),
      IF(_xlpm.flag, MID(_xlpm.txt,(_xlpm.n-1)*_xlpm.num_characters+1, _xlpm.num_characters), "")
    )
  ),
"")</f>
        <v/>
      </c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  <c r="AB331" s="19"/>
      <c r="AC331" s="19"/>
      <c r="AD331" s="19"/>
      <c r="AE331" s="19"/>
      <c r="AF331" s="19"/>
      <c r="AG331" s="19"/>
      <c r="AH331" s="19"/>
      <c r="AI331" s="19"/>
      <c r="AJ331" s="19"/>
      <c r="AK331" s="19"/>
      <c r="AL331" s="19"/>
      <c r="AM331" s="19"/>
      <c r="AN331" s="19"/>
      <c r="AO331" s="19"/>
    </row>
    <row r="332" spans="14:41" x14ac:dyDescent="0.3">
      <c r="N332" s="19" t="str" cm="1">
        <f t="array" ref="N332">IFERROR(
  IF(OR($L332="",$M332=""),
    "",
    _xlfn.LET(
      _xlpm.num_characters, characters_per_cell,
      _xlpm.space_chars, 0,
      _xlpm.raw, K332,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((CEILING(_xlpm.x,$H$7)*1000)-45699)&gt;=((CEILING($L332,$H$7)*1000)-45699)
      )),
      _xlpm.n, _xlfn.SCAN(0, _xlpm.flag, _xlfn.LAMBDA(_xlpm.a,_xlpm.b, _xlpm.a + --_xlpm.b)),
      IF(_xlpm.flag, MID(_xlpm.txt,(_xlpm.n-1)*_xlpm.num_characters+1, _xlpm.num_characters), "")
    )
  ),
"")</f>
        <v/>
      </c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  <c r="AB332" s="19"/>
      <c r="AC332" s="19"/>
      <c r="AD332" s="19"/>
      <c r="AE332" s="19"/>
      <c r="AF332" s="19"/>
      <c r="AG332" s="19"/>
      <c r="AH332" s="19"/>
      <c r="AI332" s="19"/>
      <c r="AJ332" s="19"/>
      <c r="AK332" s="19"/>
      <c r="AL332" s="19"/>
      <c r="AM332" s="19"/>
      <c r="AN332" s="19"/>
      <c r="AO332" s="19"/>
    </row>
    <row r="333" spans="14:41" x14ac:dyDescent="0.3">
      <c r="N333" s="19" t="str" cm="1">
        <f t="array" ref="N333">IFERROR(
  IF(OR($L333="",$M333=""),
    "",
    _xlfn.LET(
      _xlpm.num_characters, characters_per_cell,
      _xlpm.space_chars, 0,
      _xlpm.raw, K333,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((CEILING(_xlpm.x,$H$7)*1000)-45699)&gt;=((CEILING($L333,$H$7)*1000)-45699)
      )),
      _xlpm.n, _xlfn.SCAN(0, _xlpm.flag, _xlfn.LAMBDA(_xlpm.a,_xlpm.b, _xlpm.a + --_xlpm.b)),
      IF(_xlpm.flag, MID(_xlpm.txt,(_xlpm.n-1)*_xlpm.num_characters+1, _xlpm.num_characters), "")
    )
  ),
"")</f>
        <v/>
      </c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  <c r="AH333" s="19"/>
      <c r="AI333" s="19"/>
      <c r="AJ333" s="19"/>
      <c r="AK333" s="19"/>
      <c r="AL333" s="19"/>
      <c r="AM333" s="19"/>
      <c r="AN333" s="19"/>
      <c r="AO333" s="19"/>
    </row>
    <row r="334" spans="14:41" x14ac:dyDescent="0.3">
      <c r="N334" s="19" t="str" cm="1">
        <f t="array" ref="N334">IFERROR(
  IF(OR($L334="",$M334=""),
    "",
    _xlfn.LET(
      _xlpm.num_characters, characters_per_cell,
      _xlpm.space_chars, 0,
      _xlpm.raw, K334,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((CEILING(_xlpm.x,$H$7)*1000)-45699)&gt;=((CEILING($L334,$H$7)*1000)-45699)
      )),
      _xlpm.n, _xlfn.SCAN(0, _xlpm.flag, _xlfn.LAMBDA(_xlpm.a,_xlpm.b, _xlpm.a + --_xlpm.b)),
      IF(_xlpm.flag, MID(_xlpm.txt,(_xlpm.n-1)*_xlpm.num_characters+1, _xlpm.num_characters), "")
    )
  ),
"")</f>
        <v/>
      </c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  <c r="AH334" s="19"/>
      <c r="AI334" s="19"/>
      <c r="AJ334" s="19"/>
      <c r="AK334" s="19"/>
      <c r="AL334" s="19"/>
      <c r="AM334" s="19"/>
      <c r="AN334" s="19"/>
      <c r="AO334" s="19"/>
    </row>
    <row r="335" spans="14:41" x14ac:dyDescent="0.3">
      <c r="N335" s="19" t="str" cm="1">
        <f t="array" ref="N335">IFERROR(
  IF(OR($L335="",$M335=""),
    "",
    _xlfn.LET(
      _xlpm.num_characters, characters_per_cell,
      _xlpm.space_chars, 0,
      _xlpm.raw, K335,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((CEILING(_xlpm.x,$H$7)*1000)-45699)&gt;=((CEILING($L335,$H$7)*1000)-45699)
      )),
      _xlpm.n, _xlfn.SCAN(0, _xlpm.flag, _xlfn.LAMBDA(_xlpm.a,_xlpm.b, _xlpm.a + --_xlpm.b)),
      IF(_xlpm.flag, MID(_xlpm.txt,(_xlpm.n-1)*_xlpm.num_characters+1, _xlpm.num_characters), "")
    )
  ),
"")</f>
        <v/>
      </c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  <c r="AH335" s="19"/>
      <c r="AI335" s="19"/>
      <c r="AJ335" s="19"/>
      <c r="AK335" s="19"/>
      <c r="AL335" s="19"/>
      <c r="AM335" s="19"/>
      <c r="AN335" s="19"/>
      <c r="AO335" s="19"/>
    </row>
    <row r="336" spans="14:41" x14ac:dyDescent="0.3">
      <c r="N336" s="19" t="str" cm="1">
        <f t="array" ref="N336">IFERROR(
  IF(OR($L336="",$M336=""),
    "",
    _xlfn.LET(
      _xlpm.num_characters, characters_per_cell,
      _xlpm.space_chars, 0,
      _xlpm.raw, K336,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((CEILING(_xlpm.x,$H$7)*1000)-45699)&gt;=((CEILING($L336,$H$7)*1000)-45699)
      )),
      _xlpm.n, _xlfn.SCAN(0, _xlpm.flag, _xlfn.LAMBDA(_xlpm.a,_xlpm.b, _xlpm.a + --_xlpm.b)),
      IF(_xlpm.flag, MID(_xlpm.txt,(_xlpm.n-1)*_xlpm.num_characters+1, _xlpm.num_characters), "")
    )
  ),
"")</f>
        <v/>
      </c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19"/>
      <c r="AI336" s="19"/>
      <c r="AJ336" s="19"/>
      <c r="AK336" s="19"/>
      <c r="AL336" s="19"/>
      <c r="AM336" s="19"/>
      <c r="AN336" s="19"/>
      <c r="AO336" s="19"/>
    </row>
    <row r="337" spans="14:41" x14ac:dyDescent="0.3">
      <c r="N337" s="19" t="str" cm="1">
        <f t="array" ref="N337">IFERROR(
  IF(OR($L337="",$M337=""),
    "",
    _xlfn.LET(
      _xlpm.num_characters, characters_per_cell,
      _xlpm.space_chars, 0,
      _xlpm.raw, K337,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((CEILING(_xlpm.x,$H$7)*1000)-45699)&gt;=((CEILING($L337,$H$7)*1000)-45699)
      )),
      _xlpm.n, _xlfn.SCAN(0, _xlpm.flag, _xlfn.LAMBDA(_xlpm.a,_xlpm.b, _xlpm.a + --_xlpm.b)),
      IF(_xlpm.flag, MID(_xlpm.txt,(_xlpm.n-1)*_xlpm.num_characters+1, _xlpm.num_characters), "")
    )
  ),
"")</f>
        <v/>
      </c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19"/>
      <c r="AI337" s="19"/>
      <c r="AJ337" s="19"/>
      <c r="AK337" s="19"/>
      <c r="AL337" s="19"/>
      <c r="AM337" s="19"/>
      <c r="AN337" s="19"/>
      <c r="AO337" s="19"/>
    </row>
    <row r="338" spans="14:41" x14ac:dyDescent="0.3">
      <c r="N338" s="19" t="str" cm="1">
        <f t="array" ref="N338">IFERROR(
  IF(OR($L338="",$M338=""),
    "",
    _xlfn.LET(
      _xlpm.num_characters, characters_per_cell,
      _xlpm.space_chars, 0,
      _xlpm.raw, K338,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((CEILING(_xlpm.x,$H$7)*1000)-45699)&gt;=((CEILING($L338,$H$7)*1000)-45699)
      )),
      _xlpm.n, _xlfn.SCAN(0, _xlpm.flag, _xlfn.LAMBDA(_xlpm.a,_xlpm.b, _xlpm.a + --_xlpm.b)),
      IF(_xlpm.flag, MID(_xlpm.txt,(_xlpm.n-1)*_xlpm.num_characters+1, _xlpm.num_characters), "")
    )
  ),
"")</f>
        <v/>
      </c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  <c r="AB338" s="19"/>
      <c r="AC338" s="19"/>
      <c r="AD338" s="19"/>
      <c r="AE338" s="19"/>
      <c r="AF338" s="19"/>
      <c r="AG338" s="19"/>
      <c r="AH338" s="19"/>
      <c r="AI338" s="19"/>
      <c r="AJ338" s="19"/>
      <c r="AK338" s="19"/>
      <c r="AL338" s="19"/>
      <c r="AM338" s="19"/>
      <c r="AN338" s="19"/>
      <c r="AO338" s="19"/>
    </row>
    <row r="339" spans="14:41" x14ac:dyDescent="0.3">
      <c r="N339" s="19" t="str" cm="1">
        <f t="array" ref="N339">IFERROR(
  IF(OR($L339="",$M339=""),
    "",
    _xlfn.LET(
      _xlpm.num_characters, characters_per_cell,
      _xlpm.space_chars, 0,
      _xlpm.raw, K339,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((CEILING(_xlpm.x,$H$7)*1000)-45699)&gt;=((CEILING($L339,$H$7)*1000)-45699)
      )),
      _xlpm.n, _xlfn.SCAN(0, _xlpm.flag, _xlfn.LAMBDA(_xlpm.a,_xlpm.b, _xlpm.a + --_xlpm.b)),
      IF(_xlpm.flag, MID(_xlpm.txt,(_xlpm.n-1)*_xlpm.num_characters+1, _xlpm.num_characters), "")
    )
  ),
"")</f>
        <v/>
      </c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  <c r="AH339" s="19"/>
      <c r="AI339" s="19"/>
      <c r="AJ339" s="19"/>
      <c r="AK339" s="19"/>
      <c r="AL339" s="19"/>
      <c r="AM339" s="19"/>
      <c r="AN339" s="19"/>
      <c r="AO339" s="19"/>
    </row>
    <row r="340" spans="14:41" x14ac:dyDescent="0.3">
      <c r="N340" s="19" t="str" cm="1">
        <f t="array" ref="N340">IFERROR(
  IF(OR($L340="",$M340=""),
    "",
    _xlfn.LET(
      _xlpm.num_characters, characters_per_cell,
      _xlpm.space_chars, 0,
      _xlpm.raw, K340,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((CEILING(_xlpm.x,$H$7)*1000)-45699)&gt;=((CEILING($L340,$H$7)*1000)-45699)
      )),
      _xlpm.n, _xlfn.SCAN(0, _xlpm.flag, _xlfn.LAMBDA(_xlpm.a,_xlpm.b, _xlpm.a + --_xlpm.b)),
      IF(_xlpm.flag, MID(_xlpm.txt,(_xlpm.n-1)*_xlpm.num_characters+1, _xlpm.num_characters), "")
    )
  ),
"")</f>
        <v/>
      </c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  <c r="AH340" s="19"/>
      <c r="AI340" s="19"/>
      <c r="AJ340" s="19"/>
      <c r="AK340" s="19"/>
      <c r="AL340" s="19"/>
      <c r="AM340" s="19"/>
      <c r="AN340" s="19"/>
      <c r="AO340" s="19"/>
    </row>
    <row r="341" spans="14:41" x14ac:dyDescent="0.3">
      <c r="N341" s="19" t="str" cm="1">
        <f t="array" ref="N341">IFERROR(
  IF(OR($L341="",$M341=""),
    "",
    _xlfn.LET(
      _xlpm.num_characters, characters_per_cell,
      _xlpm.space_chars, 0,
      _xlpm.raw, K341,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((CEILING(_xlpm.x,$H$7)*1000)-45699)&gt;=((CEILING($L341,$H$7)*1000)-45699)
      )),
      _xlpm.n, _xlfn.SCAN(0, _xlpm.flag, _xlfn.LAMBDA(_xlpm.a,_xlpm.b, _xlpm.a + --_xlpm.b)),
      IF(_xlpm.flag, MID(_xlpm.txt,(_xlpm.n-1)*_xlpm.num_characters+1, _xlpm.num_characters), "")
    )
  ),
"")</f>
        <v/>
      </c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  <c r="AH341" s="19"/>
      <c r="AI341" s="19"/>
      <c r="AJ341" s="19"/>
      <c r="AK341" s="19"/>
      <c r="AL341" s="19"/>
      <c r="AM341" s="19"/>
      <c r="AN341" s="19"/>
      <c r="AO341" s="19"/>
    </row>
    <row r="342" spans="14:41" x14ac:dyDescent="0.3">
      <c r="N342" s="19" t="str" cm="1">
        <f t="array" ref="N342">IFERROR(
  IF(OR($L342="",$M342=""),
    "",
    _xlfn.LET(
      _xlpm.num_characters, characters_per_cell,
      _xlpm.space_chars, 0,
      _xlpm.raw, K342,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((CEILING(_xlpm.x,$H$7)*1000)-45699)&gt;=((CEILING($L342,$H$7)*1000)-45699)
      )),
      _xlpm.n, _xlfn.SCAN(0, _xlpm.flag, _xlfn.LAMBDA(_xlpm.a,_xlpm.b, _xlpm.a + --_xlpm.b)),
      IF(_xlpm.flag, MID(_xlpm.txt,(_xlpm.n-1)*_xlpm.num_characters+1, _xlpm.num_characters), "")
    )
  ),
"")</f>
        <v/>
      </c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  <c r="AB342" s="19"/>
      <c r="AC342" s="19"/>
      <c r="AD342" s="19"/>
      <c r="AE342" s="19"/>
      <c r="AF342" s="19"/>
      <c r="AG342" s="19"/>
      <c r="AH342" s="19"/>
      <c r="AI342" s="19"/>
      <c r="AJ342" s="19"/>
      <c r="AK342" s="19"/>
      <c r="AL342" s="19"/>
      <c r="AM342" s="19"/>
      <c r="AN342" s="19"/>
      <c r="AO342" s="19"/>
    </row>
    <row r="343" spans="14:41" x14ac:dyDescent="0.3">
      <c r="N343" s="19" t="str" cm="1">
        <f t="array" ref="N343">IFERROR(
  IF(OR($L343="",$M343=""),
    "",
    _xlfn.LET(
      _xlpm.num_characters, characters_per_cell,
      _xlpm.space_chars, 0,
      _xlpm.raw, K343,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((CEILING(_xlpm.x,$H$7)*1000)-45699)&gt;=((CEILING($L343,$H$7)*1000)-45699)
      )),
      _xlpm.n, _xlfn.SCAN(0, _xlpm.flag, _xlfn.LAMBDA(_xlpm.a,_xlpm.b, _xlpm.a + --_xlpm.b)),
      IF(_xlpm.flag, MID(_xlpm.txt,(_xlpm.n-1)*_xlpm.num_characters+1, _xlpm.num_characters), "")
    )
  ),
"")</f>
        <v/>
      </c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  <c r="AH343" s="19"/>
      <c r="AI343" s="19"/>
      <c r="AJ343" s="19"/>
      <c r="AK343" s="19"/>
      <c r="AL343" s="19"/>
      <c r="AM343" s="19"/>
      <c r="AN343" s="19"/>
      <c r="AO343" s="19"/>
    </row>
    <row r="344" spans="14:41" x14ac:dyDescent="0.3">
      <c r="N344" s="19" t="str" cm="1">
        <f t="array" ref="N344">IFERROR(
  IF(OR($L344="",$M344=""),
    "",
    _xlfn.LET(
      _xlpm.num_characters, characters_per_cell,
      _xlpm.space_chars, 0,
      _xlpm.raw, K344,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((CEILING(_xlpm.x,$H$7)*1000)-45699)&gt;=((CEILING($L344,$H$7)*1000)-45699)
      )),
      _xlpm.n, _xlfn.SCAN(0, _xlpm.flag, _xlfn.LAMBDA(_xlpm.a,_xlpm.b, _xlpm.a + --_xlpm.b)),
      IF(_xlpm.flag, MID(_xlpm.txt,(_xlpm.n-1)*_xlpm.num_characters+1, _xlpm.num_characters), "")
    )
  ),
"")</f>
        <v/>
      </c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19"/>
      <c r="AI344" s="19"/>
      <c r="AJ344" s="19"/>
      <c r="AK344" s="19"/>
      <c r="AL344" s="19"/>
      <c r="AM344" s="19"/>
      <c r="AN344" s="19"/>
      <c r="AO344" s="19"/>
    </row>
    <row r="345" spans="14:41" x14ac:dyDescent="0.3">
      <c r="N345" s="19" t="str" cm="1">
        <f t="array" ref="N345">IFERROR(
  IF(OR($L345="",$M345=""),
    "",
    _xlfn.LET(
      _xlpm.num_characters, characters_per_cell,
      _xlpm.space_chars, 0,
      _xlpm.raw, K345,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((CEILING(_xlpm.x,$H$7)*1000)-45699)&gt;=((CEILING($L345,$H$7)*1000)-45699)
      )),
      _xlpm.n, _xlfn.SCAN(0, _xlpm.flag, _xlfn.LAMBDA(_xlpm.a,_xlpm.b, _xlpm.a + --_xlpm.b)),
      IF(_xlpm.flag, MID(_xlpm.txt,(_xlpm.n-1)*_xlpm.num_characters+1, _xlpm.num_characters), "")
    )
  ),
"")</f>
        <v/>
      </c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</row>
    <row r="346" spans="14:41" x14ac:dyDescent="0.3">
      <c r="N346" s="19" t="str" cm="1">
        <f t="array" ref="N346">IFERROR(
  IF(OR($L346="",$M346=""),
    "",
    _xlfn.LET(
      _xlpm.num_characters, characters_per_cell,
      _xlpm.space_chars, 0,
      _xlpm.raw, K346,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((CEILING(_xlpm.x,$H$7)*1000)-45699)&gt;=((CEILING($L346,$H$7)*1000)-45699)
      )),
      _xlpm.n, _xlfn.SCAN(0, _xlpm.flag, _xlfn.LAMBDA(_xlpm.a,_xlpm.b, _xlpm.a + --_xlpm.b)),
      IF(_xlpm.flag, MID(_xlpm.txt,(_xlpm.n-1)*_xlpm.num_characters+1, _xlpm.num_characters), "")
    )
  ),
"")</f>
        <v/>
      </c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  <c r="AB346" s="19"/>
      <c r="AC346" s="19"/>
      <c r="AD346" s="19"/>
      <c r="AE346" s="19"/>
      <c r="AF346" s="19"/>
      <c r="AG346" s="19"/>
      <c r="AH346" s="19"/>
      <c r="AI346" s="19"/>
      <c r="AJ346" s="19"/>
      <c r="AK346" s="19"/>
      <c r="AL346" s="19"/>
      <c r="AM346" s="19"/>
      <c r="AN346" s="19"/>
      <c r="AO346" s="19"/>
    </row>
    <row r="347" spans="14:41" x14ac:dyDescent="0.3">
      <c r="N347" s="19" t="str" cm="1">
        <f t="array" ref="N347">IFERROR(
  IF(OR($L347="",$M347=""),
    "",
    _xlfn.LET(
      _xlpm.num_characters, characters_per_cell,
      _xlpm.space_chars, 0,
      _xlpm.raw, K347,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((CEILING(_xlpm.x,$H$7)*1000)-45699)&gt;=((CEILING($L347,$H$7)*1000)-45699)
      )),
      _xlpm.n, _xlfn.SCAN(0, _xlpm.flag, _xlfn.LAMBDA(_xlpm.a,_xlpm.b, _xlpm.a + --_xlpm.b)),
      IF(_xlpm.flag, MID(_xlpm.txt,(_xlpm.n-1)*_xlpm.num_characters+1, _xlpm.num_characters), "")
    )
  ),
"")</f>
        <v/>
      </c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  <c r="AB347" s="19"/>
      <c r="AC347" s="19"/>
      <c r="AD347" s="19"/>
      <c r="AE347" s="19"/>
      <c r="AF347" s="19"/>
      <c r="AG347" s="19"/>
      <c r="AH347" s="19"/>
      <c r="AI347" s="19"/>
      <c r="AJ347" s="19"/>
      <c r="AK347" s="19"/>
      <c r="AL347" s="19"/>
      <c r="AM347" s="19"/>
      <c r="AN347" s="19"/>
      <c r="AO347" s="19"/>
    </row>
    <row r="348" spans="14:41" x14ac:dyDescent="0.3">
      <c r="N348" s="19" t="str" cm="1">
        <f t="array" ref="N348">IFERROR(
  IF(OR($L348="",$M348=""),
    "",
    _xlfn.LET(
      _xlpm.num_characters, characters_per_cell,
      _xlpm.space_chars, 0,
      _xlpm.raw, K348,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((CEILING(_xlpm.x,$H$7)*1000)-45699)&gt;=((CEILING($L348,$H$7)*1000)-45699)
      )),
      _xlpm.n, _xlfn.SCAN(0, _xlpm.flag, _xlfn.LAMBDA(_xlpm.a,_xlpm.b, _xlpm.a + --_xlpm.b)),
      IF(_xlpm.flag, MID(_xlpm.txt,(_xlpm.n-1)*_xlpm.num_characters+1, _xlpm.num_characters), "")
    )
  ),
"")</f>
        <v/>
      </c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  <c r="AB348" s="19"/>
      <c r="AC348" s="19"/>
      <c r="AD348" s="19"/>
      <c r="AE348" s="19"/>
      <c r="AF348" s="19"/>
      <c r="AG348" s="19"/>
      <c r="AH348" s="19"/>
      <c r="AI348" s="19"/>
      <c r="AJ348" s="19"/>
      <c r="AK348" s="19"/>
      <c r="AL348" s="19"/>
      <c r="AM348" s="19"/>
      <c r="AN348" s="19"/>
      <c r="AO348" s="19"/>
    </row>
    <row r="349" spans="14:41" x14ac:dyDescent="0.3">
      <c r="N349" s="19" t="str" cm="1">
        <f t="array" ref="N349">IFERROR(
  IF(OR($L349="",$M349=""),
    "",
    _xlfn.LET(
      _xlpm.num_characters, characters_per_cell,
      _xlpm.space_chars, 0,
      _xlpm.raw, K349,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((CEILING(_xlpm.x,$H$7)*1000)-45699)&gt;=((CEILING($L349,$H$7)*1000)-45699)
      )),
      _xlpm.n, _xlfn.SCAN(0, _xlpm.flag, _xlfn.LAMBDA(_xlpm.a,_xlpm.b, _xlpm.a + --_xlpm.b)),
      IF(_xlpm.flag, MID(_xlpm.txt,(_xlpm.n-1)*_xlpm.num_characters+1, _xlpm.num_characters), "")
    )
  ),
"")</f>
        <v/>
      </c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  <c r="AB349" s="19"/>
      <c r="AC349" s="19"/>
      <c r="AD349" s="19"/>
      <c r="AE349" s="19"/>
      <c r="AF349" s="19"/>
      <c r="AG349" s="19"/>
      <c r="AH349" s="19"/>
      <c r="AI349" s="19"/>
      <c r="AJ349" s="19"/>
      <c r="AK349" s="19"/>
      <c r="AL349" s="19"/>
      <c r="AM349" s="19"/>
      <c r="AN349" s="19"/>
      <c r="AO349" s="19"/>
    </row>
    <row r="350" spans="14:41" x14ac:dyDescent="0.3">
      <c r="N350" s="19" t="str" cm="1">
        <f t="array" ref="N350">IFERROR(
  IF(OR($L350="",$M350=""),
    "",
    _xlfn.LET(
      _xlpm.num_characters, characters_per_cell,
      _xlpm.space_chars, 0,
      _xlpm.raw, K350,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((CEILING(_xlpm.x,$H$7)*1000)-45699)&gt;=((CEILING($L350,$H$7)*1000)-45699)
      )),
      _xlpm.n, _xlfn.SCAN(0, _xlpm.flag, _xlfn.LAMBDA(_xlpm.a,_xlpm.b, _xlpm.a + --_xlpm.b)),
      IF(_xlpm.flag, MID(_xlpm.txt,(_xlpm.n-1)*_xlpm.num_characters+1, _xlpm.num_characters), "")
    )
  ),
"")</f>
        <v/>
      </c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  <c r="AB350" s="19"/>
      <c r="AC350" s="19"/>
      <c r="AD350" s="19"/>
      <c r="AE350" s="19"/>
      <c r="AF350" s="19"/>
      <c r="AG350" s="19"/>
      <c r="AH350" s="19"/>
      <c r="AI350" s="19"/>
      <c r="AJ350" s="19"/>
      <c r="AK350" s="19"/>
      <c r="AL350" s="19"/>
      <c r="AM350" s="19"/>
      <c r="AN350" s="19"/>
      <c r="AO350" s="19"/>
    </row>
    <row r="351" spans="14:41" x14ac:dyDescent="0.3">
      <c r="N351" s="19" t="str" cm="1">
        <f t="array" ref="N351">IFERROR(
  IF(OR($L351="",$M351=""),
    "",
    _xlfn.LET(
      _xlpm.num_characters, characters_per_cell,
      _xlpm.space_chars, 0,
      _xlpm.raw, K351,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((CEILING(_xlpm.x,$H$7)*1000)-45699)&gt;=((CEILING($L351,$H$7)*1000)-45699)
      )),
      _xlpm.n, _xlfn.SCAN(0, _xlpm.flag, _xlfn.LAMBDA(_xlpm.a,_xlpm.b, _xlpm.a + --_xlpm.b)),
      IF(_xlpm.flag, MID(_xlpm.txt,(_xlpm.n-1)*_xlpm.num_characters+1, _xlpm.num_characters), "")
    )
  ),
"")</f>
        <v/>
      </c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  <c r="AB351" s="19"/>
      <c r="AC351" s="19"/>
      <c r="AD351" s="19"/>
      <c r="AE351" s="19"/>
      <c r="AF351" s="19"/>
      <c r="AG351" s="19"/>
      <c r="AH351" s="19"/>
      <c r="AI351" s="19"/>
      <c r="AJ351" s="19"/>
      <c r="AK351" s="19"/>
      <c r="AL351" s="19"/>
      <c r="AM351" s="19"/>
      <c r="AN351" s="19"/>
      <c r="AO351" s="19"/>
    </row>
    <row r="352" spans="14:41" x14ac:dyDescent="0.3">
      <c r="N352" s="19" t="str" cm="1">
        <f t="array" ref="N352">IFERROR(
  IF(OR($L352="",$M352=""),
    "",
    _xlfn.LET(
      _xlpm.num_characters, characters_per_cell,
      _xlpm.space_chars, 0,
      _xlpm.raw, K352,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((CEILING(_xlpm.x,$H$7)*1000)-45699)&gt;=((CEILING($L352,$H$7)*1000)-45699)
      )),
      _xlpm.n, _xlfn.SCAN(0, _xlpm.flag, _xlfn.LAMBDA(_xlpm.a,_xlpm.b, _xlpm.a + --_xlpm.b)),
      IF(_xlpm.flag, MID(_xlpm.txt,(_xlpm.n-1)*_xlpm.num_characters+1, _xlpm.num_characters), "")
    )
  ),
"")</f>
        <v/>
      </c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  <c r="AH352" s="19"/>
      <c r="AI352" s="19"/>
      <c r="AJ352" s="19"/>
      <c r="AK352" s="19"/>
      <c r="AL352" s="19"/>
      <c r="AM352" s="19"/>
      <c r="AN352" s="19"/>
      <c r="AO352" s="19"/>
    </row>
    <row r="353" spans="14:41" x14ac:dyDescent="0.3">
      <c r="N353" s="19" t="str" cm="1">
        <f t="array" ref="N353">IFERROR(
  IF(OR($L353="",$M353=""),
    "",
    _xlfn.LET(
      _xlpm.num_characters, characters_per_cell,
      _xlpm.space_chars, 0,
      _xlpm.raw, K353,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((CEILING(_xlpm.x,$H$7)*1000)-45699)&gt;=((CEILING($L353,$H$7)*1000)-45699)
      )),
      _xlpm.n, _xlfn.SCAN(0, _xlpm.flag, _xlfn.LAMBDA(_xlpm.a,_xlpm.b, _xlpm.a + --_xlpm.b)),
      IF(_xlpm.flag, MID(_xlpm.txt,(_xlpm.n-1)*_xlpm.num_characters+1, _xlpm.num_characters), "")
    )
  ),
"")</f>
        <v/>
      </c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  <c r="AB353" s="19"/>
      <c r="AC353" s="19"/>
      <c r="AD353" s="19"/>
      <c r="AE353" s="19"/>
      <c r="AF353" s="19"/>
      <c r="AG353" s="19"/>
      <c r="AH353" s="19"/>
      <c r="AI353" s="19"/>
      <c r="AJ353" s="19"/>
      <c r="AK353" s="19"/>
      <c r="AL353" s="19"/>
      <c r="AM353" s="19"/>
      <c r="AN353" s="19"/>
      <c r="AO353" s="19"/>
    </row>
    <row r="354" spans="14:41" x14ac:dyDescent="0.3">
      <c r="N354" s="19" t="str" cm="1">
        <f t="array" ref="N354">IFERROR(
  IF(OR($L354="",$M354=""),
    "",
    _xlfn.LET(
      _xlpm.num_characters, characters_per_cell,
      _xlpm.space_chars, 0,
      _xlpm.raw, K354,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((CEILING(_xlpm.x,$H$7)*1000)-45699)&gt;=((CEILING($L354,$H$7)*1000)-45699)
      )),
      _xlpm.n, _xlfn.SCAN(0, _xlpm.flag, _xlfn.LAMBDA(_xlpm.a,_xlpm.b, _xlpm.a + --_xlpm.b)),
      IF(_xlpm.flag, MID(_xlpm.txt,(_xlpm.n-1)*_xlpm.num_characters+1, _xlpm.num_characters), "")
    )
  ),
"")</f>
        <v/>
      </c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  <c r="AB354" s="19"/>
      <c r="AC354" s="19"/>
      <c r="AD354" s="19"/>
      <c r="AE354" s="19"/>
      <c r="AF354" s="19"/>
      <c r="AG354" s="19"/>
      <c r="AH354" s="19"/>
      <c r="AI354" s="19"/>
      <c r="AJ354" s="19"/>
      <c r="AK354" s="19"/>
      <c r="AL354" s="19"/>
      <c r="AM354" s="19"/>
      <c r="AN354" s="19"/>
      <c r="AO354" s="19"/>
    </row>
    <row r="355" spans="14:41" x14ac:dyDescent="0.3">
      <c r="N355" s="19" t="str" cm="1">
        <f t="array" ref="N355">IFERROR(
  IF(OR($L355="",$M355=""),
    "",
    _xlfn.LET(
      _xlpm.num_characters, characters_per_cell,
      _xlpm.space_chars, 0,
      _xlpm.raw, K355,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((CEILING(_xlpm.x,$H$7)*1000)-45699)&gt;=((CEILING($L355,$H$7)*1000)-45699)
      )),
      _xlpm.n, _xlfn.SCAN(0, _xlpm.flag, _xlfn.LAMBDA(_xlpm.a,_xlpm.b, _xlpm.a + --_xlpm.b)),
      IF(_xlpm.flag, MID(_xlpm.txt,(_xlpm.n-1)*_xlpm.num_characters+1, _xlpm.num_characters), "")
    )
  ),
"")</f>
        <v/>
      </c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  <c r="AH355" s="19"/>
      <c r="AI355" s="19"/>
      <c r="AJ355" s="19"/>
      <c r="AK355" s="19"/>
      <c r="AL355" s="19"/>
      <c r="AM355" s="19"/>
      <c r="AN355" s="19"/>
      <c r="AO355" s="19"/>
    </row>
    <row r="356" spans="14:41" x14ac:dyDescent="0.3">
      <c r="N356" s="19" t="str" cm="1">
        <f t="array" ref="N356">IFERROR(
  IF(OR($L356="",$M356=""),
    "",
    _xlfn.LET(
      _xlpm.num_characters, characters_per_cell,
      _xlpm.space_chars, 0,
      _xlpm.raw, K356,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((CEILING(_xlpm.x,$H$7)*1000)-45699)&gt;=((CEILING($L356,$H$7)*1000)-45699)
      )),
      _xlpm.n, _xlfn.SCAN(0, _xlpm.flag, _xlfn.LAMBDA(_xlpm.a,_xlpm.b, _xlpm.a + --_xlpm.b)),
      IF(_xlpm.flag, MID(_xlpm.txt,(_xlpm.n-1)*_xlpm.num_characters+1, _xlpm.num_characters), "")
    )
  ),
"")</f>
        <v/>
      </c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  <c r="AB356" s="19"/>
      <c r="AC356" s="19"/>
      <c r="AD356" s="19"/>
      <c r="AE356" s="19"/>
      <c r="AF356" s="19"/>
      <c r="AG356" s="19"/>
      <c r="AH356" s="19"/>
      <c r="AI356" s="19"/>
      <c r="AJ356" s="19"/>
      <c r="AK356" s="19"/>
      <c r="AL356" s="19"/>
      <c r="AM356" s="19"/>
      <c r="AN356" s="19"/>
      <c r="AO356" s="19"/>
    </row>
    <row r="357" spans="14:41" x14ac:dyDescent="0.3">
      <c r="N357" s="19" t="str" cm="1">
        <f t="array" ref="N357">IFERROR(
  IF(OR($L357="",$M357=""),
    "",
    _xlfn.LET(
      _xlpm.num_characters, characters_per_cell,
      _xlpm.space_chars, 0,
      _xlpm.raw, K357,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((CEILING(_xlpm.x,$H$7)*1000)-45699)&gt;=((CEILING($L357,$H$7)*1000)-45699)
      )),
      _xlpm.n, _xlfn.SCAN(0, _xlpm.flag, _xlfn.LAMBDA(_xlpm.a,_xlpm.b, _xlpm.a + --_xlpm.b)),
      IF(_xlpm.flag, MID(_xlpm.txt,(_xlpm.n-1)*_xlpm.num_characters+1, _xlpm.num_characters), "")
    )
  ),
"")</f>
        <v/>
      </c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  <c r="AB357" s="19"/>
      <c r="AC357" s="19"/>
      <c r="AD357" s="19"/>
      <c r="AE357" s="19"/>
      <c r="AF357" s="19"/>
      <c r="AG357" s="19"/>
      <c r="AH357" s="19"/>
      <c r="AI357" s="19"/>
      <c r="AJ357" s="19"/>
      <c r="AK357" s="19"/>
      <c r="AL357" s="19"/>
      <c r="AM357" s="19"/>
      <c r="AN357" s="19"/>
      <c r="AO357" s="19"/>
    </row>
    <row r="358" spans="14:41" x14ac:dyDescent="0.3">
      <c r="N358" s="19" t="str" cm="1">
        <f t="array" ref="N358">IFERROR(
  IF(OR($L358="",$M358=""),
    "",
    _xlfn.LET(
      _xlpm.num_characters, characters_per_cell,
      _xlpm.space_chars, 0,
      _xlpm.raw, K358,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((CEILING(_xlpm.x,$H$7)*1000)-45699)&gt;=((CEILING($L358,$H$7)*1000)-45699)
      )),
      _xlpm.n, _xlfn.SCAN(0, _xlpm.flag, _xlfn.LAMBDA(_xlpm.a,_xlpm.b, _xlpm.a + --_xlpm.b)),
      IF(_xlpm.flag, MID(_xlpm.txt,(_xlpm.n-1)*_xlpm.num_characters+1, _xlpm.num_characters), "")
    )
  ),
"")</f>
        <v/>
      </c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  <c r="AB358" s="19"/>
      <c r="AC358" s="19"/>
      <c r="AD358" s="19"/>
      <c r="AE358" s="19"/>
      <c r="AF358" s="19"/>
      <c r="AG358" s="19"/>
      <c r="AH358" s="19"/>
      <c r="AI358" s="19"/>
      <c r="AJ358" s="19"/>
      <c r="AK358" s="19"/>
      <c r="AL358" s="19"/>
      <c r="AM358" s="19"/>
      <c r="AN358" s="19"/>
      <c r="AO358" s="19"/>
    </row>
    <row r="359" spans="14:41" x14ac:dyDescent="0.3">
      <c r="N359" s="19" t="str" cm="1">
        <f t="array" ref="N359">IFERROR(
  IF(OR($L359="",$M359=""),
    "",
    _xlfn.LET(
      _xlpm.num_characters, characters_per_cell,
      _xlpm.space_chars, 0,
      _xlpm.raw, K359,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((CEILING(_xlpm.x,$H$7)*1000)-45699)&gt;=((CEILING($L359,$H$7)*1000)-45699)
      )),
      _xlpm.n, _xlfn.SCAN(0, _xlpm.flag, _xlfn.LAMBDA(_xlpm.a,_xlpm.b, _xlpm.a + --_xlpm.b)),
      IF(_xlpm.flag, MID(_xlpm.txt,(_xlpm.n-1)*_xlpm.num_characters+1, _xlpm.num_characters), "")
    )
  ),
"")</f>
        <v/>
      </c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  <c r="AB359" s="19"/>
      <c r="AC359" s="19"/>
      <c r="AD359" s="19"/>
      <c r="AE359" s="19"/>
      <c r="AF359" s="19"/>
      <c r="AG359" s="19"/>
      <c r="AH359" s="19"/>
      <c r="AI359" s="19"/>
      <c r="AJ359" s="19"/>
      <c r="AK359" s="19"/>
      <c r="AL359" s="19"/>
      <c r="AM359" s="19"/>
      <c r="AN359" s="19"/>
      <c r="AO359" s="19"/>
    </row>
    <row r="360" spans="14:41" x14ac:dyDescent="0.3">
      <c r="N360" s="19" t="str" cm="1">
        <f t="array" ref="N360">IFERROR(
  IF(OR($L360="",$M360=""),
    "",
    _xlfn.LET(
      _xlpm.num_characters, characters_per_cell,
      _xlpm.space_chars, 0,
      _xlpm.raw, K360,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((CEILING(_xlpm.x,$H$7)*1000)-45699)&gt;=((CEILING($L360,$H$7)*1000)-45699)
      )),
      _xlpm.n, _xlfn.SCAN(0, _xlpm.flag, _xlfn.LAMBDA(_xlpm.a,_xlpm.b, _xlpm.a + --_xlpm.b)),
      IF(_xlpm.flag, MID(_xlpm.txt,(_xlpm.n-1)*_xlpm.num_characters+1, _xlpm.num_characters), "")
    )
  ),
"")</f>
        <v/>
      </c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  <c r="AC360" s="19"/>
      <c r="AD360" s="19"/>
      <c r="AE360" s="19"/>
      <c r="AF360" s="19"/>
      <c r="AG360" s="19"/>
      <c r="AH360" s="19"/>
      <c r="AI360" s="19"/>
      <c r="AJ360" s="19"/>
      <c r="AK360" s="19"/>
      <c r="AL360" s="19"/>
      <c r="AM360" s="19"/>
      <c r="AN360" s="19"/>
      <c r="AO360" s="19"/>
    </row>
    <row r="361" spans="14:41" x14ac:dyDescent="0.3">
      <c r="N361" s="19" t="str" cm="1">
        <f t="array" ref="N361">IFERROR(
  IF(OR($L361="",$M361=""),
    "",
    _xlfn.LET(
      _xlpm.num_characters, characters_per_cell,
      _xlpm.space_chars, 0,
      _xlpm.raw, K361,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((CEILING(_xlpm.x,$H$7)*1000)-45699)&gt;=((CEILING($L361,$H$7)*1000)-45699)
      )),
      _xlpm.n, _xlfn.SCAN(0, _xlpm.flag, _xlfn.LAMBDA(_xlpm.a,_xlpm.b, _xlpm.a + --_xlpm.b)),
      IF(_xlpm.flag, MID(_xlpm.txt,(_xlpm.n-1)*_xlpm.num_characters+1, _xlpm.num_characters), "")
    )
  ),
"")</f>
        <v/>
      </c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  <c r="AB361" s="19"/>
      <c r="AC361" s="19"/>
      <c r="AD361" s="19"/>
      <c r="AE361" s="19"/>
      <c r="AF361" s="19"/>
      <c r="AG361" s="19"/>
      <c r="AH361" s="19"/>
      <c r="AI361" s="19"/>
      <c r="AJ361" s="19"/>
      <c r="AK361" s="19"/>
      <c r="AL361" s="19"/>
      <c r="AM361" s="19"/>
      <c r="AN361" s="19"/>
      <c r="AO361" s="19"/>
    </row>
    <row r="362" spans="14:41" x14ac:dyDescent="0.3">
      <c r="N362" s="19" t="str" cm="1">
        <f t="array" ref="N362">IFERROR(
  IF(OR($L362="",$M362=""),
    "",
    _xlfn.LET(
      _xlpm.num_characters, characters_per_cell,
      _xlpm.space_chars, 0,
      _xlpm.raw, K362,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((CEILING(_xlpm.x,$H$7)*1000)-45699)&gt;=((CEILING($L362,$H$7)*1000)-45699)
      )),
      _xlpm.n, _xlfn.SCAN(0, _xlpm.flag, _xlfn.LAMBDA(_xlpm.a,_xlpm.b, _xlpm.a + --_xlpm.b)),
      IF(_xlpm.flag, MID(_xlpm.txt,(_xlpm.n-1)*_xlpm.num_characters+1, _xlpm.num_characters), "")
    )
  ),
"")</f>
        <v/>
      </c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  <c r="AB362" s="19"/>
      <c r="AC362" s="19"/>
      <c r="AD362" s="19"/>
      <c r="AE362" s="19"/>
      <c r="AF362" s="19"/>
      <c r="AG362" s="19"/>
      <c r="AH362" s="19"/>
      <c r="AI362" s="19"/>
      <c r="AJ362" s="19"/>
      <c r="AK362" s="19"/>
      <c r="AL362" s="19"/>
      <c r="AM362" s="19"/>
      <c r="AN362" s="19"/>
      <c r="AO362" s="19"/>
    </row>
    <row r="363" spans="14:41" x14ac:dyDescent="0.3">
      <c r="N363" s="19" t="str" cm="1">
        <f t="array" ref="N363">IFERROR(
  IF(OR($L363="",$M363=""),
    "",
    _xlfn.LET(
      _xlpm.num_characters, characters_per_cell,
      _xlpm.space_chars, 0,
      _xlpm.raw, K363,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((CEILING(_xlpm.x,$H$7)*1000)-45699)&gt;=((CEILING($L363,$H$7)*1000)-45699)
      )),
      _xlpm.n, _xlfn.SCAN(0, _xlpm.flag, _xlfn.LAMBDA(_xlpm.a,_xlpm.b, _xlpm.a + --_xlpm.b)),
      IF(_xlpm.flag, MID(_xlpm.txt,(_xlpm.n-1)*_xlpm.num_characters+1, _xlpm.num_characters), "")
    )
  ),
"")</f>
        <v/>
      </c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  <c r="AH363" s="19"/>
      <c r="AI363" s="19"/>
      <c r="AJ363" s="19"/>
      <c r="AK363" s="19"/>
      <c r="AL363" s="19"/>
      <c r="AM363" s="19"/>
      <c r="AN363" s="19"/>
      <c r="AO363" s="19"/>
    </row>
    <row r="364" spans="14:41" x14ac:dyDescent="0.3">
      <c r="N364" s="19" t="str" cm="1">
        <f t="array" ref="N364">IFERROR(
  IF(OR($L364="",$M364=""),
    "",
    _xlfn.LET(
      _xlpm.num_characters, characters_per_cell,
      _xlpm.space_chars, 0,
      _xlpm.raw, K364,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((CEILING(_xlpm.x,$H$7)*1000)-45699)&gt;=((CEILING($L364,$H$7)*1000)-45699)
      )),
      _xlpm.n, _xlfn.SCAN(0, _xlpm.flag, _xlfn.LAMBDA(_xlpm.a,_xlpm.b, _xlpm.a + --_xlpm.b)),
      IF(_xlpm.flag, MID(_xlpm.txt,(_xlpm.n-1)*_xlpm.num_characters+1, _xlpm.num_characters), "")
    )
  ),
"")</f>
        <v/>
      </c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  <c r="AH364" s="19"/>
      <c r="AI364" s="19"/>
      <c r="AJ364" s="19"/>
      <c r="AK364" s="19"/>
      <c r="AL364" s="19"/>
      <c r="AM364" s="19"/>
      <c r="AN364" s="19"/>
      <c r="AO364" s="19"/>
    </row>
    <row r="365" spans="14:41" x14ac:dyDescent="0.3">
      <c r="N365" s="19" t="str" cm="1">
        <f t="array" ref="N365">IFERROR(
  IF(OR($L365="",$M365=""),
    "",
    _xlfn.LET(
      _xlpm.num_characters, characters_per_cell,
      _xlpm.space_chars, 0,
      _xlpm.raw, K365,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((CEILING(_xlpm.x,$H$7)*1000)-45699)&gt;=((CEILING($L365,$H$7)*1000)-45699)
      )),
      _xlpm.n, _xlfn.SCAN(0, _xlpm.flag, _xlfn.LAMBDA(_xlpm.a,_xlpm.b, _xlpm.a + --_xlpm.b)),
      IF(_xlpm.flag, MID(_xlpm.txt,(_xlpm.n-1)*_xlpm.num_characters+1, _xlpm.num_characters), "")
    )
  ),
"")</f>
        <v/>
      </c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  <c r="AB365" s="19"/>
      <c r="AC365" s="19"/>
      <c r="AD365" s="19"/>
      <c r="AE365" s="19"/>
      <c r="AF365" s="19"/>
      <c r="AG365" s="19"/>
      <c r="AH365" s="19"/>
      <c r="AI365" s="19"/>
      <c r="AJ365" s="19"/>
      <c r="AK365" s="19"/>
      <c r="AL365" s="19"/>
      <c r="AM365" s="19"/>
      <c r="AN365" s="19"/>
      <c r="AO365" s="19"/>
    </row>
    <row r="366" spans="14:41" x14ac:dyDescent="0.3">
      <c r="N366" s="19" t="str" cm="1">
        <f t="array" ref="N366">IFERROR(
  IF(OR($L366="",$M366=""),
    "",
    _xlfn.LET(
      _xlpm.num_characters, characters_per_cell,
      _xlpm.space_chars, 0,
      _xlpm.raw, K366,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((CEILING(_xlpm.x,$H$7)*1000)-45699)&gt;=((CEILING($L366,$H$7)*1000)-45699)
      )),
      _xlpm.n, _xlfn.SCAN(0, _xlpm.flag, _xlfn.LAMBDA(_xlpm.a,_xlpm.b, _xlpm.a + --_xlpm.b)),
      IF(_xlpm.flag, MID(_xlpm.txt,(_xlpm.n-1)*_xlpm.num_characters+1, _xlpm.num_characters), "")
    )
  ),
"")</f>
        <v/>
      </c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  <c r="AB366" s="19"/>
      <c r="AC366" s="19"/>
      <c r="AD366" s="19"/>
      <c r="AE366" s="19"/>
      <c r="AF366" s="19"/>
      <c r="AG366" s="19"/>
      <c r="AH366" s="19"/>
      <c r="AI366" s="19"/>
      <c r="AJ366" s="19"/>
      <c r="AK366" s="19"/>
      <c r="AL366" s="19"/>
      <c r="AM366" s="19"/>
      <c r="AN366" s="19"/>
      <c r="AO366" s="19"/>
    </row>
    <row r="367" spans="14:41" x14ac:dyDescent="0.3">
      <c r="N367" s="19" t="str" cm="1">
        <f t="array" ref="N367">IFERROR(
  IF(OR($L367="",$M367=""),
    "",
    _xlfn.LET(
      _xlpm.num_characters, characters_per_cell,
      _xlpm.space_chars, 0,
      _xlpm.raw, K367,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((CEILING(_xlpm.x,$H$7)*1000)-45699)&gt;=((CEILING($L367,$H$7)*1000)-45699)
      )),
      _xlpm.n, _xlfn.SCAN(0, _xlpm.flag, _xlfn.LAMBDA(_xlpm.a,_xlpm.b, _xlpm.a + --_xlpm.b)),
      IF(_xlpm.flag, MID(_xlpm.txt,(_xlpm.n-1)*_xlpm.num_characters+1, _xlpm.num_characters), "")
    )
  ),
"")</f>
        <v/>
      </c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  <c r="AB367" s="19"/>
      <c r="AC367" s="19"/>
      <c r="AD367" s="19"/>
      <c r="AE367" s="19"/>
      <c r="AF367" s="19"/>
      <c r="AG367" s="19"/>
      <c r="AH367" s="19"/>
      <c r="AI367" s="19"/>
      <c r="AJ367" s="19"/>
      <c r="AK367" s="19"/>
      <c r="AL367" s="19"/>
      <c r="AM367" s="19"/>
      <c r="AN367" s="19"/>
      <c r="AO367" s="19"/>
    </row>
    <row r="368" spans="14:41" x14ac:dyDescent="0.3">
      <c r="N368" s="19" t="str" cm="1">
        <f t="array" ref="N368">IFERROR(
  IF(OR($L368="",$M368=""),
    "",
    _xlfn.LET(
      _xlpm.num_characters, characters_per_cell,
      _xlpm.space_chars, 0,
      _xlpm.raw, K368,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((CEILING(_xlpm.x,$H$7)*1000)-45699)&gt;=((CEILING($L368,$H$7)*1000)-45699)
      )),
      _xlpm.n, _xlfn.SCAN(0, _xlpm.flag, _xlfn.LAMBDA(_xlpm.a,_xlpm.b, _xlpm.a + --_xlpm.b)),
      IF(_xlpm.flag, MID(_xlpm.txt,(_xlpm.n-1)*_xlpm.num_characters+1, _xlpm.num_characters), "")
    )
  ),
"")</f>
        <v/>
      </c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  <c r="AB368" s="19"/>
      <c r="AC368" s="19"/>
      <c r="AD368" s="19"/>
      <c r="AE368" s="19"/>
      <c r="AF368" s="19"/>
      <c r="AG368" s="19"/>
      <c r="AH368" s="19"/>
      <c r="AI368" s="19"/>
      <c r="AJ368" s="19"/>
      <c r="AK368" s="19"/>
      <c r="AL368" s="19"/>
      <c r="AM368" s="19"/>
      <c r="AN368" s="19"/>
      <c r="AO368" s="19"/>
    </row>
    <row r="369" spans="14:41" x14ac:dyDescent="0.3">
      <c r="N369" s="19" t="str" cm="1">
        <f t="array" ref="N369">IFERROR(
  IF(OR($L369="",$M369=""),
    "",
    _xlfn.LET(
      _xlpm.num_characters, characters_per_cell,
      _xlpm.space_chars, 0,
      _xlpm.raw, K369,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((CEILING(_xlpm.x,$H$7)*1000)-45699)&gt;=((CEILING($L369,$H$7)*1000)-45699)
      )),
      _xlpm.n, _xlfn.SCAN(0, _xlpm.flag, _xlfn.LAMBDA(_xlpm.a,_xlpm.b, _xlpm.a + --_xlpm.b)),
      IF(_xlpm.flag, MID(_xlpm.txt,(_xlpm.n-1)*_xlpm.num_characters+1, _xlpm.num_characters), "")
    )
  ),
"")</f>
        <v/>
      </c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  <c r="AB369" s="19"/>
      <c r="AC369" s="19"/>
      <c r="AD369" s="19"/>
      <c r="AE369" s="19"/>
      <c r="AF369" s="19"/>
      <c r="AG369" s="19"/>
      <c r="AH369" s="19"/>
      <c r="AI369" s="19"/>
      <c r="AJ369" s="19"/>
      <c r="AK369" s="19"/>
      <c r="AL369" s="19"/>
      <c r="AM369" s="19"/>
      <c r="AN369" s="19"/>
      <c r="AO369" s="19"/>
    </row>
    <row r="370" spans="14:41" x14ac:dyDescent="0.3">
      <c r="N370" s="19" t="str" cm="1">
        <f t="array" ref="N370">IFERROR(
  IF(OR($L370="",$M370=""),
    "",
    _xlfn.LET(
      _xlpm.num_characters, characters_per_cell,
      _xlpm.space_chars, 0,
      _xlpm.raw, K370,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((CEILING(_xlpm.x,$H$7)*1000)-45699)&gt;=((CEILING($L370,$H$7)*1000)-45699)
      )),
      _xlpm.n, _xlfn.SCAN(0, _xlpm.flag, _xlfn.LAMBDA(_xlpm.a,_xlpm.b, _xlpm.a + --_xlpm.b)),
      IF(_xlpm.flag, MID(_xlpm.txt,(_xlpm.n-1)*_xlpm.num_characters+1, _xlpm.num_characters), "")
    )
  ),
"")</f>
        <v/>
      </c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  <c r="AB370" s="19"/>
      <c r="AC370" s="19"/>
      <c r="AD370" s="19"/>
      <c r="AE370" s="19"/>
      <c r="AF370" s="19"/>
      <c r="AG370" s="19"/>
      <c r="AH370" s="19"/>
      <c r="AI370" s="19"/>
      <c r="AJ370" s="19"/>
      <c r="AK370" s="19"/>
      <c r="AL370" s="19"/>
      <c r="AM370" s="19"/>
      <c r="AN370" s="19"/>
      <c r="AO370" s="19"/>
    </row>
    <row r="371" spans="14:41" x14ac:dyDescent="0.3">
      <c r="N371" s="19" t="str" cm="1">
        <f t="array" ref="N371">IFERROR(
  IF(OR($L371="",$M371=""),
    "",
    _xlfn.LET(
      _xlpm.num_characters, characters_per_cell,
      _xlpm.space_chars, 0,
      _xlpm.raw, K371,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((CEILING(_xlpm.x,$H$7)*1000)-45699)&gt;=((CEILING($L371,$H$7)*1000)-45699)
      )),
      _xlpm.n, _xlfn.SCAN(0, _xlpm.flag, _xlfn.LAMBDA(_xlpm.a,_xlpm.b, _xlpm.a + --_xlpm.b)),
      IF(_xlpm.flag, MID(_xlpm.txt,(_xlpm.n-1)*_xlpm.num_characters+1, _xlpm.num_characters), "")
    )
  ),
"")</f>
        <v/>
      </c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  <c r="AB371" s="19"/>
      <c r="AC371" s="19"/>
      <c r="AD371" s="19"/>
      <c r="AE371" s="19"/>
      <c r="AF371" s="19"/>
      <c r="AG371" s="19"/>
      <c r="AH371" s="19"/>
      <c r="AI371" s="19"/>
      <c r="AJ371" s="19"/>
      <c r="AK371" s="19"/>
      <c r="AL371" s="19"/>
      <c r="AM371" s="19"/>
      <c r="AN371" s="19"/>
      <c r="AO371" s="19"/>
    </row>
    <row r="372" spans="14:41" x14ac:dyDescent="0.3">
      <c r="N372" s="19" t="str" cm="1">
        <f t="array" ref="N372">IFERROR(
  IF(OR($L372="",$M372=""),
    "",
    _xlfn.LET(
      _xlpm.num_characters, characters_per_cell,
      _xlpm.space_chars, 0,
      _xlpm.raw, K372,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((CEILING(_xlpm.x,$H$7)*1000)-45699)&gt;=((CEILING($L372,$H$7)*1000)-45699)
      )),
      _xlpm.n, _xlfn.SCAN(0, _xlpm.flag, _xlfn.LAMBDA(_xlpm.a,_xlpm.b, _xlpm.a + --_xlpm.b)),
      IF(_xlpm.flag, MID(_xlpm.txt,(_xlpm.n-1)*_xlpm.num_characters+1, _xlpm.num_characters), "")
    )
  ),
"")</f>
        <v/>
      </c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  <c r="AB372" s="19"/>
      <c r="AC372" s="19"/>
      <c r="AD372" s="19"/>
      <c r="AE372" s="19"/>
      <c r="AF372" s="19"/>
      <c r="AG372" s="19"/>
      <c r="AH372" s="19"/>
      <c r="AI372" s="19"/>
      <c r="AJ372" s="19"/>
      <c r="AK372" s="19"/>
      <c r="AL372" s="19"/>
      <c r="AM372" s="19"/>
      <c r="AN372" s="19"/>
      <c r="AO372" s="19"/>
    </row>
    <row r="373" spans="14:41" x14ac:dyDescent="0.3">
      <c r="N373" s="19" t="str" cm="1">
        <f t="array" ref="N373">IFERROR(
  IF(OR($L373="",$M373=""),
    "",
    _xlfn.LET(
      _xlpm.num_characters, characters_per_cell,
      _xlpm.space_chars, 0,
      _xlpm.raw, K373,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((CEILING(_xlpm.x,$H$7)*1000)-45699)&gt;=((CEILING($L373,$H$7)*1000)-45699)
      )),
      _xlpm.n, _xlfn.SCAN(0, _xlpm.flag, _xlfn.LAMBDA(_xlpm.a,_xlpm.b, _xlpm.a + --_xlpm.b)),
      IF(_xlpm.flag, MID(_xlpm.txt,(_xlpm.n-1)*_xlpm.num_characters+1, _xlpm.num_characters), "")
    )
  ),
"")</f>
        <v/>
      </c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  <c r="AB373" s="19"/>
      <c r="AC373" s="19"/>
      <c r="AD373" s="19"/>
      <c r="AE373" s="19"/>
      <c r="AF373" s="19"/>
      <c r="AG373" s="19"/>
      <c r="AH373" s="19"/>
      <c r="AI373" s="19"/>
      <c r="AJ373" s="19"/>
      <c r="AK373" s="19"/>
      <c r="AL373" s="19"/>
      <c r="AM373" s="19"/>
      <c r="AN373" s="19"/>
      <c r="AO373" s="19"/>
    </row>
    <row r="374" spans="14:41" x14ac:dyDescent="0.3">
      <c r="N374" s="19" t="str" cm="1">
        <f t="array" ref="N374">IFERROR(
  IF(OR($L374="",$M374=""),
    "",
    _xlfn.LET(
      _xlpm.num_characters, characters_per_cell,
      _xlpm.space_chars, 0,
      _xlpm.raw, K374,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((CEILING(_xlpm.x,$H$7)*1000)-45699)&gt;=((CEILING($L374,$H$7)*1000)-45699)
      )),
      _xlpm.n, _xlfn.SCAN(0, _xlpm.flag, _xlfn.LAMBDA(_xlpm.a,_xlpm.b, _xlpm.a + --_xlpm.b)),
      IF(_xlpm.flag, MID(_xlpm.txt,(_xlpm.n-1)*_xlpm.num_characters+1, _xlpm.num_characters), "")
    )
  ),
"")</f>
        <v/>
      </c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  <c r="AB374" s="19"/>
      <c r="AC374" s="19"/>
      <c r="AD374" s="19"/>
      <c r="AE374" s="19"/>
      <c r="AF374" s="19"/>
      <c r="AG374" s="19"/>
      <c r="AH374" s="19"/>
      <c r="AI374" s="19"/>
      <c r="AJ374" s="19"/>
      <c r="AK374" s="19"/>
      <c r="AL374" s="19"/>
      <c r="AM374" s="19"/>
      <c r="AN374" s="19"/>
      <c r="AO374" s="19"/>
    </row>
    <row r="375" spans="14:41" x14ac:dyDescent="0.3">
      <c r="N375" s="19" t="str" cm="1">
        <f t="array" ref="N375">IFERROR(
  IF(OR($L375="",$M375=""),
    "",
    _xlfn.LET(
      _xlpm.num_characters, characters_per_cell,
      _xlpm.space_chars, 0,
      _xlpm.raw, K375,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((CEILING(_xlpm.x,$H$7)*1000)-45699)&gt;=((CEILING($L375,$H$7)*1000)-45699)
      )),
      _xlpm.n, _xlfn.SCAN(0, _xlpm.flag, _xlfn.LAMBDA(_xlpm.a,_xlpm.b, _xlpm.a + --_xlpm.b)),
      IF(_xlpm.flag, MID(_xlpm.txt,(_xlpm.n-1)*_xlpm.num_characters+1, _xlpm.num_characters), "")
    )
  ),
"")</f>
        <v/>
      </c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  <c r="AB375" s="19"/>
      <c r="AC375" s="19"/>
      <c r="AD375" s="19"/>
      <c r="AE375" s="19"/>
      <c r="AF375" s="19"/>
      <c r="AG375" s="19"/>
      <c r="AH375" s="19"/>
      <c r="AI375" s="19"/>
      <c r="AJ375" s="19"/>
      <c r="AK375" s="19"/>
      <c r="AL375" s="19"/>
      <c r="AM375" s="19"/>
      <c r="AN375" s="19"/>
      <c r="AO375" s="19"/>
    </row>
    <row r="376" spans="14:41" x14ac:dyDescent="0.3">
      <c r="N376" s="19" t="str" cm="1">
        <f t="array" ref="N376">IFERROR(
  IF(OR($L376="",$M376=""),
    "",
    _xlfn.LET(
      _xlpm.num_characters, characters_per_cell,
      _xlpm.space_chars, 0,
      _xlpm.raw, K376,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((CEILING(_xlpm.x,$H$7)*1000)-45699)&gt;=((CEILING($L376,$H$7)*1000)-45699)
      )),
      _xlpm.n, _xlfn.SCAN(0, _xlpm.flag, _xlfn.LAMBDA(_xlpm.a,_xlpm.b, _xlpm.a + --_xlpm.b)),
      IF(_xlpm.flag, MID(_xlpm.txt,(_xlpm.n-1)*_xlpm.num_characters+1, _xlpm.num_characters), "")
    )
  ),
"")</f>
        <v/>
      </c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  <c r="AC376" s="19"/>
      <c r="AD376" s="19"/>
      <c r="AE376" s="19"/>
      <c r="AF376" s="19"/>
      <c r="AG376" s="19"/>
      <c r="AH376" s="19"/>
      <c r="AI376" s="19"/>
      <c r="AJ376" s="19"/>
      <c r="AK376" s="19"/>
      <c r="AL376" s="19"/>
      <c r="AM376" s="19"/>
      <c r="AN376" s="19"/>
      <c r="AO376" s="19"/>
    </row>
    <row r="377" spans="14:41" x14ac:dyDescent="0.3">
      <c r="N377" s="19" t="str" cm="1">
        <f t="array" ref="N377">IFERROR(
  IF(OR($L377="",$M377=""),
    "",
    _xlfn.LET(
      _xlpm.num_characters, characters_per_cell,
      _xlpm.space_chars, 0,
      _xlpm.raw, K377,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((CEILING(_xlpm.x,$H$7)*1000)-45699)&gt;=((CEILING($L377,$H$7)*1000)-45699)
      )),
      _xlpm.n, _xlfn.SCAN(0, _xlpm.flag, _xlfn.LAMBDA(_xlpm.a,_xlpm.b, _xlpm.a + --_xlpm.b)),
      IF(_xlpm.flag, MID(_xlpm.txt,(_xlpm.n-1)*_xlpm.num_characters+1, _xlpm.num_characters), "")
    )
  ),
"")</f>
        <v/>
      </c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  <c r="AB377" s="19"/>
      <c r="AC377" s="19"/>
      <c r="AD377" s="19"/>
      <c r="AE377" s="19"/>
      <c r="AF377" s="19"/>
      <c r="AG377" s="19"/>
      <c r="AH377" s="19"/>
      <c r="AI377" s="19"/>
      <c r="AJ377" s="19"/>
      <c r="AK377" s="19"/>
      <c r="AL377" s="19"/>
      <c r="AM377" s="19"/>
      <c r="AN377" s="19"/>
      <c r="AO377" s="19"/>
    </row>
    <row r="378" spans="14:41" x14ac:dyDescent="0.3">
      <c r="N378" s="19" t="str" cm="1">
        <f t="array" ref="N378">IFERROR(
  IF(OR($L378="",$M378=""),
    "",
    _xlfn.LET(
      _xlpm.num_characters, characters_per_cell,
      _xlpm.space_chars, 0,
      _xlpm.raw, K378,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((CEILING(_xlpm.x,$H$7)*1000)-45699)&gt;=((CEILING($L378,$H$7)*1000)-45699)
      )),
      _xlpm.n, _xlfn.SCAN(0, _xlpm.flag, _xlfn.LAMBDA(_xlpm.a,_xlpm.b, _xlpm.a + --_xlpm.b)),
      IF(_xlpm.flag, MID(_xlpm.txt,(_xlpm.n-1)*_xlpm.num_characters+1, _xlpm.num_characters), "")
    )
  ),
"")</f>
        <v/>
      </c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  <c r="AB378" s="19"/>
      <c r="AC378" s="19"/>
      <c r="AD378" s="19"/>
      <c r="AE378" s="19"/>
      <c r="AF378" s="19"/>
      <c r="AG378" s="19"/>
      <c r="AH378" s="19"/>
      <c r="AI378" s="19"/>
      <c r="AJ378" s="19"/>
      <c r="AK378" s="19"/>
      <c r="AL378" s="19"/>
      <c r="AM378" s="19"/>
      <c r="AN378" s="19"/>
      <c r="AO378" s="19"/>
    </row>
    <row r="379" spans="14:41" x14ac:dyDescent="0.3">
      <c r="N379" s="19" t="str" cm="1">
        <f t="array" ref="N379">IFERROR(
  IF(OR($L379="",$M379=""),
    "",
    _xlfn.LET(
      _xlpm.num_characters, characters_per_cell,
      _xlpm.space_chars, 0,
      _xlpm.raw, K379,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((CEILING(_xlpm.x,$H$7)*1000)-45699)&gt;=((CEILING($L379,$H$7)*1000)-45699)
      )),
      _xlpm.n, _xlfn.SCAN(0, _xlpm.flag, _xlfn.LAMBDA(_xlpm.a,_xlpm.b, _xlpm.a + --_xlpm.b)),
      IF(_xlpm.flag, MID(_xlpm.txt,(_xlpm.n-1)*_xlpm.num_characters+1, _xlpm.num_characters), "")
    )
  ),
"")</f>
        <v/>
      </c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  <c r="AB379" s="19"/>
      <c r="AC379" s="19"/>
      <c r="AD379" s="19"/>
      <c r="AE379" s="19"/>
      <c r="AF379" s="19"/>
      <c r="AG379" s="19"/>
      <c r="AH379" s="19"/>
      <c r="AI379" s="19"/>
      <c r="AJ379" s="19"/>
      <c r="AK379" s="19"/>
      <c r="AL379" s="19"/>
      <c r="AM379" s="19"/>
      <c r="AN379" s="19"/>
      <c r="AO379" s="19"/>
    </row>
    <row r="380" spans="14:41" x14ac:dyDescent="0.3">
      <c r="N380" s="19" t="str" cm="1">
        <f t="array" ref="N380">IFERROR(
  IF(OR($L380="",$M380=""),
    "",
    _xlfn.LET(
      _xlpm.num_characters, characters_per_cell,
      _xlpm.space_chars, 0,
      _xlpm.raw, K380,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((CEILING(_xlpm.x,$H$7)*1000)-45699)&gt;=((CEILING($L380,$H$7)*1000)-45699)
      )),
      _xlpm.n, _xlfn.SCAN(0, _xlpm.flag, _xlfn.LAMBDA(_xlpm.a,_xlpm.b, _xlpm.a + --_xlpm.b)),
      IF(_xlpm.flag, MID(_xlpm.txt,(_xlpm.n-1)*_xlpm.num_characters+1, _xlpm.num_characters), "")
    )
  ),
"")</f>
        <v/>
      </c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  <c r="AB380" s="19"/>
      <c r="AC380" s="19"/>
      <c r="AD380" s="19"/>
      <c r="AE380" s="19"/>
      <c r="AF380" s="19"/>
      <c r="AG380" s="19"/>
      <c r="AH380" s="19"/>
      <c r="AI380" s="19"/>
      <c r="AJ380" s="19"/>
      <c r="AK380" s="19"/>
      <c r="AL380" s="19"/>
      <c r="AM380" s="19"/>
      <c r="AN380" s="19"/>
      <c r="AO380" s="19"/>
    </row>
    <row r="381" spans="14:41" x14ac:dyDescent="0.3">
      <c r="N381" s="19" t="str" cm="1">
        <f t="array" ref="N381">IFERROR(
  IF(OR($L381="",$M381=""),
    "",
    _xlfn.LET(
      _xlpm.num_characters, characters_per_cell,
      _xlpm.space_chars, 0,
      _xlpm.raw, K381,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((CEILING(_xlpm.x,$H$7)*1000)-45699)&gt;=((CEILING($L381,$H$7)*1000)-45699)
      )),
      _xlpm.n, _xlfn.SCAN(0, _xlpm.flag, _xlfn.LAMBDA(_xlpm.a,_xlpm.b, _xlpm.a + --_xlpm.b)),
      IF(_xlpm.flag, MID(_xlpm.txt,(_xlpm.n-1)*_xlpm.num_characters+1, _xlpm.num_characters), "")
    )
  ),
"")</f>
        <v/>
      </c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  <c r="AB381" s="19"/>
      <c r="AC381" s="19"/>
      <c r="AD381" s="19"/>
      <c r="AE381" s="19"/>
      <c r="AF381" s="19"/>
      <c r="AG381" s="19"/>
      <c r="AH381" s="19"/>
      <c r="AI381" s="19"/>
      <c r="AJ381" s="19"/>
      <c r="AK381" s="19"/>
      <c r="AL381" s="19"/>
      <c r="AM381" s="19"/>
      <c r="AN381" s="19"/>
      <c r="AO381" s="19"/>
    </row>
    <row r="382" spans="14:41" x14ac:dyDescent="0.3">
      <c r="N382" s="19" t="str" cm="1">
        <f t="array" ref="N382">IFERROR(
  IF(OR($L382="",$M382=""),
    "",
    _xlfn.LET(
      _xlpm.num_characters, characters_per_cell,
      _xlpm.space_chars, 0,
      _xlpm.raw, K382,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((CEILING(_xlpm.x,$H$7)*1000)-45699)&gt;=((CEILING($L382,$H$7)*1000)-45699)
      )),
      _xlpm.n, _xlfn.SCAN(0, _xlpm.flag, _xlfn.LAMBDA(_xlpm.a,_xlpm.b, _xlpm.a + --_xlpm.b)),
      IF(_xlpm.flag, MID(_xlpm.txt,(_xlpm.n-1)*_xlpm.num_characters+1, _xlpm.num_characters), "")
    )
  ),
"")</f>
        <v/>
      </c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  <c r="AB382" s="19"/>
      <c r="AC382" s="19"/>
      <c r="AD382" s="19"/>
      <c r="AE382" s="19"/>
      <c r="AF382" s="19"/>
      <c r="AG382" s="19"/>
      <c r="AH382" s="19"/>
      <c r="AI382" s="19"/>
      <c r="AJ382" s="19"/>
      <c r="AK382" s="19"/>
      <c r="AL382" s="19"/>
      <c r="AM382" s="19"/>
      <c r="AN382" s="19"/>
      <c r="AO382" s="19"/>
    </row>
    <row r="383" spans="14:41" x14ac:dyDescent="0.3">
      <c r="N383" s="19" t="str" cm="1">
        <f t="array" ref="N383">IFERROR(
  IF(OR($L383="",$M383=""),
    "",
    _xlfn.LET(
      _xlpm.num_characters, characters_per_cell,
      _xlpm.space_chars, 0,
      _xlpm.raw, K383,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((CEILING(_xlpm.x,$H$7)*1000)-45699)&gt;=((CEILING($L383,$H$7)*1000)-45699)
      )),
      _xlpm.n, _xlfn.SCAN(0, _xlpm.flag, _xlfn.LAMBDA(_xlpm.a,_xlpm.b, _xlpm.a + --_xlpm.b)),
      IF(_xlpm.flag, MID(_xlpm.txt,(_xlpm.n-1)*_xlpm.num_characters+1, _xlpm.num_characters), "")
    )
  ),
"")</f>
        <v/>
      </c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  <c r="AB383" s="19"/>
      <c r="AC383" s="19"/>
      <c r="AD383" s="19"/>
      <c r="AE383" s="19"/>
      <c r="AF383" s="19"/>
      <c r="AG383" s="19"/>
      <c r="AH383" s="19"/>
      <c r="AI383" s="19"/>
      <c r="AJ383" s="19"/>
      <c r="AK383" s="19"/>
      <c r="AL383" s="19"/>
      <c r="AM383" s="19"/>
      <c r="AN383" s="19"/>
      <c r="AO383" s="19"/>
    </row>
    <row r="384" spans="14:41" x14ac:dyDescent="0.3">
      <c r="N384" s="19" t="str" cm="1">
        <f t="array" ref="N384">IFERROR(
  IF(OR($L384="",$M384=""),
    "",
    _xlfn.LET(
      _xlpm.num_characters, characters_per_cell,
      _xlpm.space_chars, 0,
      _xlpm.raw, K384,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((CEILING(_xlpm.x,$H$7)*1000)-45699)&gt;=((CEILING($L384,$H$7)*1000)-45699)
      )),
      _xlpm.n, _xlfn.SCAN(0, _xlpm.flag, _xlfn.LAMBDA(_xlpm.a,_xlpm.b, _xlpm.a + --_xlpm.b)),
      IF(_xlpm.flag, MID(_xlpm.txt,(_xlpm.n-1)*_xlpm.num_characters+1, _xlpm.num_characters), "")
    )
  ),
"")</f>
        <v/>
      </c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  <c r="AB384" s="19"/>
      <c r="AC384" s="19"/>
      <c r="AD384" s="19"/>
      <c r="AE384" s="19"/>
      <c r="AF384" s="19"/>
      <c r="AG384" s="19"/>
      <c r="AH384" s="19"/>
      <c r="AI384" s="19"/>
      <c r="AJ384" s="19"/>
      <c r="AK384" s="19"/>
      <c r="AL384" s="19"/>
      <c r="AM384" s="19"/>
      <c r="AN384" s="19"/>
      <c r="AO384" s="19"/>
    </row>
    <row r="385" spans="14:41" x14ac:dyDescent="0.3">
      <c r="N385" s="19" t="str" cm="1">
        <f t="array" ref="N385">IFERROR(
  IF(OR($L385="",$M385=""),
    "",
    _xlfn.LET(
      _xlpm.num_characters, characters_per_cell,
      _xlpm.space_chars, 0,
      _xlpm.raw, K385,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((CEILING(_xlpm.x,$H$7)*1000)-45699)&gt;=((CEILING($L385,$H$7)*1000)-45699)
      )),
      _xlpm.n, _xlfn.SCAN(0, _xlpm.flag, _xlfn.LAMBDA(_xlpm.a,_xlpm.b, _xlpm.a + --_xlpm.b)),
      IF(_xlpm.flag, MID(_xlpm.txt,(_xlpm.n-1)*_xlpm.num_characters+1, _xlpm.num_characters), "")
    )
  ),
"")</f>
        <v/>
      </c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  <c r="AH385" s="19"/>
      <c r="AI385" s="19"/>
      <c r="AJ385" s="19"/>
      <c r="AK385" s="19"/>
      <c r="AL385" s="19"/>
      <c r="AM385" s="19"/>
      <c r="AN385" s="19"/>
      <c r="AO385" s="19"/>
    </row>
    <row r="386" spans="14:41" x14ac:dyDescent="0.3">
      <c r="N386" s="19" t="str" cm="1">
        <f t="array" ref="N386">IFERROR(
  IF(OR($L386="",$M386=""),
    "",
    _xlfn.LET(
      _xlpm.num_characters, characters_per_cell,
      _xlpm.space_chars, 0,
      _xlpm.raw, K386,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((CEILING(_xlpm.x,$H$7)*1000)-45699)&gt;=((CEILING($L386,$H$7)*1000)-45699)
      )),
      _xlpm.n, _xlfn.SCAN(0, _xlpm.flag, _xlfn.LAMBDA(_xlpm.a,_xlpm.b, _xlpm.a + --_xlpm.b)),
      IF(_xlpm.flag, MID(_xlpm.txt,(_xlpm.n-1)*_xlpm.num_characters+1, _xlpm.num_characters), "")
    )
  ),
"")</f>
        <v/>
      </c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  <c r="AB386" s="19"/>
      <c r="AC386" s="19"/>
      <c r="AD386" s="19"/>
      <c r="AE386" s="19"/>
      <c r="AF386" s="19"/>
      <c r="AG386" s="19"/>
      <c r="AH386" s="19"/>
      <c r="AI386" s="19"/>
      <c r="AJ386" s="19"/>
      <c r="AK386" s="19"/>
      <c r="AL386" s="19"/>
      <c r="AM386" s="19"/>
      <c r="AN386" s="19"/>
      <c r="AO386" s="19"/>
    </row>
    <row r="387" spans="14:41" x14ac:dyDescent="0.3">
      <c r="N387" s="19" t="str" cm="1">
        <f t="array" ref="N387">IFERROR(
  IF(OR($L387="",$M387=""),
    "",
    _xlfn.LET(
      _xlpm.num_characters, characters_per_cell,
      _xlpm.space_chars, 0,
      _xlpm.raw, K387,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((CEILING(_xlpm.x,$H$7)*1000)-45699)&gt;=((CEILING($L387,$H$7)*1000)-45699)
      )),
      _xlpm.n, _xlfn.SCAN(0, _xlpm.flag, _xlfn.LAMBDA(_xlpm.a,_xlpm.b, _xlpm.a + --_xlpm.b)),
      IF(_xlpm.flag, MID(_xlpm.txt,(_xlpm.n-1)*_xlpm.num_characters+1, _xlpm.num_characters), "")
    )
  ),
"")</f>
        <v/>
      </c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  <c r="AH387" s="19"/>
      <c r="AI387" s="19"/>
      <c r="AJ387" s="19"/>
      <c r="AK387" s="19"/>
      <c r="AL387" s="19"/>
      <c r="AM387" s="19"/>
      <c r="AN387" s="19"/>
      <c r="AO387" s="19"/>
    </row>
    <row r="388" spans="14:41" x14ac:dyDescent="0.3">
      <c r="N388" s="19" t="str" cm="1">
        <f t="array" ref="N388">IFERROR(
  IF(OR($L388="",$M388=""),
    "",
    _xlfn.LET(
      _xlpm.num_characters, characters_per_cell,
      _xlpm.space_chars, 0,
      _xlpm.raw, K388,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((CEILING(_xlpm.x,$H$7)*1000)-45699)&gt;=((CEILING($L388,$H$7)*1000)-45699)
      )),
      _xlpm.n, _xlfn.SCAN(0, _xlpm.flag, _xlfn.LAMBDA(_xlpm.a,_xlpm.b, _xlpm.a + --_xlpm.b)),
      IF(_xlpm.flag, MID(_xlpm.txt,(_xlpm.n-1)*_xlpm.num_characters+1, _xlpm.num_characters), "")
    )
  ),
"")</f>
        <v/>
      </c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  <c r="AB388" s="19"/>
      <c r="AC388" s="19"/>
      <c r="AD388" s="19"/>
      <c r="AE388" s="19"/>
      <c r="AF388" s="19"/>
      <c r="AG388" s="19"/>
      <c r="AH388" s="19"/>
      <c r="AI388" s="19"/>
      <c r="AJ388" s="19"/>
      <c r="AK388" s="19"/>
      <c r="AL388" s="19"/>
      <c r="AM388" s="19"/>
      <c r="AN388" s="19"/>
      <c r="AO388" s="19"/>
    </row>
    <row r="389" spans="14:41" x14ac:dyDescent="0.3">
      <c r="N389" s="19" t="str" cm="1">
        <f t="array" ref="N389">IFERROR(
  IF(OR($L389="",$M389=""),
    "",
    _xlfn.LET(
      _xlpm.num_characters, characters_per_cell,
      _xlpm.space_chars, 0,
      _xlpm.raw, K389,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((CEILING(_xlpm.x,$H$7)*1000)-45699)&gt;=((CEILING($L389,$H$7)*1000)-45699)
      )),
      _xlpm.n, _xlfn.SCAN(0, _xlpm.flag, _xlfn.LAMBDA(_xlpm.a,_xlpm.b, _xlpm.a + --_xlpm.b)),
      IF(_xlpm.flag, MID(_xlpm.txt,(_xlpm.n-1)*_xlpm.num_characters+1, _xlpm.num_characters), "")
    )
  ),
"")</f>
        <v/>
      </c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  <c r="AH389" s="19"/>
      <c r="AI389" s="19"/>
      <c r="AJ389" s="19"/>
      <c r="AK389" s="19"/>
      <c r="AL389" s="19"/>
      <c r="AM389" s="19"/>
      <c r="AN389" s="19"/>
      <c r="AO389" s="19"/>
    </row>
    <row r="390" spans="14:41" x14ac:dyDescent="0.3">
      <c r="N390" s="19" t="str" cm="1">
        <f t="array" ref="N390">IFERROR(
  IF(OR($L390="",$M390=""),
    "",
    _xlfn.LET(
      _xlpm.num_characters, characters_per_cell,
      _xlpm.space_chars, 0,
      _xlpm.raw, K390,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((CEILING(_xlpm.x,$H$7)*1000)-45699)&gt;=((CEILING($L390,$H$7)*1000)-45699)
      )),
      _xlpm.n, _xlfn.SCAN(0, _xlpm.flag, _xlfn.LAMBDA(_xlpm.a,_xlpm.b, _xlpm.a + --_xlpm.b)),
      IF(_xlpm.flag, MID(_xlpm.txt,(_xlpm.n-1)*_xlpm.num_characters+1, _xlpm.num_characters), "")
    )
  ),
"")</f>
        <v/>
      </c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  <c r="AB390" s="19"/>
      <c r="AC390" s="19"/>
      <c r="AD390" s="19"/>
      <c r="AE390" s="19"/>
      <c r="AF390" s="19"/>
      <c r="AG390" s="19"/>
      <c r="AH390" s="19"/>
      <c r="AI390" s="19"/>
      <c r="AJ390" s="19"/>
      <c r="AK390" s="19"/>
      <c r="AL390" s="19"/>
      <c r="AM390" s="19"/>
      <c r="AN390" s="19"/>
      <c r="AO390" s="19"/>
    </row>
    <row r="391" spans="14:41" x14ac:dyDescent="0.3">
      <c r="N391" s="19" t="str" cm="1">
        <f t="array" ref="N391">IFERROR(
  IF(OR($L391="",$M391=""),
    "",
    _xlfn.LET(
      _xlpm.num_characters, characters_per_cell,
      _xlpm.space_chars, 0,
      _xlpm.raw, K391,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((CEILING(_xlpm.x,$H$7)*1000)-45699)&gt;=((CEILING($L391,$H$7)*1000)-45699)
      )),
      _xlpm.n, _xlfn.SCAN(0, _xlpm.flag, _xlfn.LAMBDA(_xlpm.a,_xlpm.b, _xlpm.a + --_xlpm.b)),
      IF(_xlpm.flag, MID(_xlpm.txt,(_xlpm.n-1)*_xlpm.num_characters+1, _xlpm.num_characters), "")
    )
  ),
"")</f>
        <v/>
      </c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  <c r="AH391" s="19"/>
      <c r="AI391" s="19"/>
      <c r="AJ391" s="19"/>
      <c r="AK391" s="19"/>
      <c r="AL391" s="19"/>
      <c r="AM391" s="19"/>
      <c r="AN391" s="19"/>
      <c r="AO391" s="19"/>
    </row>
    <row r="392" spans="14:41" x14ac:dyDescent="0.3">
      <c r="N392" s="19" t="str" cm="1">
        <f t="array" ref="N392">IFERROR(
  IF(OR($L392="",$M392=""),
    "",
    _xlfn.LET(
      _xlpm.num_characters, characters_per_cell,
      _xlpm.space_chars, 0,
      _xlpm.raw, K392,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((CEILING(_xlpm.x,$H$7)*1000)-45699)&gt;=((CEILING($L392,$H$7)*1000)-45699)
      )),
      _xlpm.n, _xlfn.SCAN(0, _xlpm.flag, _xlfn.LAMBDA(_xlpm.a,_xlpm.b, _xlpm.a + --_xlpm.b)),
      IF(_xlpm.flag, MID(_xlpm.txt,(_xlpm.n-1)*_xlpm.num_characters+1, _xlpm.num_characters), "")
    )
  ),
"")</f>
        <v/>
      </c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  <c r="AH392" s="19"/>
      <c r="AI392" s="19"/>
      <c r="AJ392" s="19"/>
      <c r="AK392" s="19"/>
      <c r="AL392" s="19"/>
      <c r="AM392" s="19"/>
      <c r="AN392" s="19"/>
      <c r="AO392" s="19"/>
    </row>
    <row r="393" spans="14:41" x14ac:dyDescent="0.3">
      <c r="N393" s="19" t="str" cm="1">
        <f t="array" ref="N393">IFERROR(
  IF(OR($L393="",$M393=""),
    "",
    _xlfn.LET(
      _xlpm.num_characters, characters_per_cell,
      _xlpm.space_chars, 0,
      _xlpm.raw, K393,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((CEILING(_xlpm.x,$H$7)*1000)-45699)&gt;=((CEILING($L393,$H$7)*1000)-45699)
      )),
      _xlpm.n, _xlfn.SCAN(0, _xlpm.flag, _xlfn.LAMBDA(_xlpm.a,_xlpm.b, _xlpm.a + --_xlpm.b)),
      IF(_xlpm.flag, MID(_xlpm.txt,(_xlpm.n-1)*_xlpm.num_characters+1, _xlpm.num_characters), "")
    )
  ),
"")</f>
        <v/>
      </c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  <c r="AC393" s="19"/>
      <c r="AD393" s="19"/>
      <c r="AE393" s="19"/>
      <c r="AF393" s="19"/>
      <c r="AG393" s="19"/>
      <c r="AH393" s="19"/>
      <c r="AI393" s="19"/>
      <c r="AJ393" s="19"/>
      <c r="AK393" s="19"/>
      <c r="AL393" s="19"/>
      <c r="AM393" s="19"/>
      <c r="AN393" s="19"/>
      <c r="AO393" s="19"/>
    </row>
    <row r="394" spans="14:41" x14ac:dyDescent="0.3">
      <c r="N394" s="19" t="str" cm="1">
        <f t="array" ref="N394">IFERROR(
  IF(OR($L394="",$M394=""),
    "",
    _xlfn.LET(
      _xlpm.num_characters, characters_per_cell,
      _xlpm.space_chars, 0,
      _xlpm.raw, K394,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((CEILING(_xlpm.x,$H$7)*1000)-45699)&gt;=((CEILING($L394,$H$7)*1000)-45699)
      )),
      _xlpm.n, _xlfn.SCAN(0, _xlpm.flag, _xlfn.LAMBDA(_xlpm.a,_xlpm.b, _xlpm.a + --_xlpm.b)),
      IF(_xlpm.flag, MID(_xlpm.txt,(_xlpm.n-1)*_xlpm.num_characters+1, _xlpm.num_characters), "")
    )
  ),
"")</f>
        <v/>
      </c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  <c r="AB394" s="19"/>
      <c r="AC394" s="19"/>
      <c r="AD394" s="19"/>
      <c r="AE394" s="19"/>
      <c r="AF394" s="19"/>
      <c r="AG394" s="19"/>
      <c r="AH394" s="19"/>
      <c r="AI394" s="19"/>
      <c r="AJ394" s="19"/>
      <c r="AK394" s="19"/>
      <c r="AL394" s="19"/>
      <c r="AM394" s="19"/>
      <c r="AN394" s="19"/>
      <c r="AO394" s="19"/>
    </row>
    <row r="395" spans="14:41" x14ac:dyDescent="0.3">
      <c r="N395" s="19" t="str" cm="1">
        <f t="array" ref="N395">IFERROR(
  IF(OR($L395="",$M395=""),
    "",
    _xlfn.LET(
      _xlpm.num_characters, characters_per_cell,
      _xlpm.space_chars, 0,
      _xlpm.raw, K395,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((CEILING(_xlpm.x,$H$7)*1000)-45699)&gt;=((CEILING($L395,$H$7)*1000)-45699)
      )),
      _xlpm.n, _xlfn.SCAN(0, _xlpm.flag, _xlfn.LAMBDA(_xlpm.a,_xlpm.b, _xlpm.a + --_xlpm.b)),
      IF(_xlpm.flag, MID(_xlpm.txt,(_xlpm.n-1)*_xlpm.num_characters+1, _xlpm.num_characters), "")
    )
  ),
"")</f>
        <v/>
      </c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  <c r="AB395" s="19"/>
      <c r="AC395" s="19"/>
      <c r="AD395" s="19"/>
      <c r="AE395" s="19"/>
      <c r="AF395" s="19"/>
      <c r="AG395" s="19"/>
      <c r="AH395" s="19"/>
      <c r="AI395" s="19"/>
      <c r="AJ395" s="19"/>
      <c r="AK395" s="19"/>
      <c r="AL395" s="19"/>
      <c r="AM395" s="19"/>
      <c r="AN395" s="19"/>
      <c r="AO395" s="19"/>
    </row>
    <row r="396" spans="14:41" x14ac:dyDescent="0.3">
      <c r="N396" s="19" t="str" cm="1">
        <f t="array" ref="N396">IFERROR(
  IF(OR($L396="",$M396=""),
    "",
    _xlfn.LET(
      _xlpm.num_characters, characters_per_cell,
      _xlpm.space_chars, 0,
      _xlpm.raw, K396,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((CEILING(_xlpm.x,$H$7)*1000)-45699)&gt;=((CEILING($L396,$H$7)*1000)-45699)
      )),
      _xlpm.n, _xlfn.SCAN(0, _xlpm.flag, _xlfn.LAMBDA(_xlpm.a,_xlpm.b, _xlpm.a + --_xlpm.b)),
      IF(_xlpm.flag, MID(_xlpm.txt,(_xlpm.n-1)*_xlpm.num_characters+1, _xlpm.num_characters), "")
    )
  ),
"")</f>
        <v/>
      </c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  <c r="AB396" s="19"/>
      <c r="AC396" s="19"/>
      <c r="AD396" s="19"/>
      <c r="AE396" s="19"/>
      <c r="AF396" s="19"/>
      <c r="AG396" s="19"/>
      <c r="AH396" s="19"/>
      <c r="AI396" s="19"/>
      <c r="AJ396" s="19"/>
      <c r="AK396" s="19"/>
      <c r="AL396" s="19"/>
      <c r="AM396" s="19"/>
      <c r="AN396" s="19"/>
      <c r="AO396" s="19"/>
    </row>
    <row r="397" spans="14:41" x14ac:dyDescent="0.3">
      <c r="N397" s="19" t="str" cm="1">
        <f t="array" ref="N397">IFERROR(
  IF(OR($L397="",$M397=""),
    "",
    _xlfn.LET(
      _xlpm.num_characters, characters_per_cell,
      _xlpm.space_chars, 0,
      _xlpm.raw, K397,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((CEILING(_xlpm.x,$H$7)*1000)-45699)&gt;=((CEILING($L397,$H$7)*1000)-45699)
      )),
      _xlpm.n, _xlfn.SCAN(0, _xlpm.flag, _xlfn.LAMBDA(_xlpm.a,_xlpm.b, _xlpm.a + --_xlpm.b)),
      IF(_xlpm.flag, MID(_xlpm.txt,(_xlpm.n-1)*_xlpm.num_characters+1, _xlpm.num_characters), "")
    )
  ),
"")</f>
        <v/>
      </c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  <c r="AB397" s="19"/>
      <c r="AC397" s="19"/>
      <c r="AD397" s="19"/>
      <c r="AE397" s="19"/>
      <c r="AF397" s="19"/>
      <c r="AG397" s="19"/>
      <c r="AH397" s="19"/>
      <c r="AI397" s="19"/>
      <c r="AJ397" s="19"/>
      <c r="AK397" s="19"/>
      <c r="AL397" s="19"/>
      <c r="AM397" s="19"/>
      <c r="AN397" s="19"/>
      <c r="AO397" s="19"/>
    </row>
    <row r="398" spans="14:41" x14ac:dyDescent="0.3">
      <c r="N398" s="19" t="str" cm="1">
        <f t="array" ref="N398">IFERROR(
  IF(OR($L398="",$M398=""),
    "",
    _xlfn.LET(
      _xlpm.num_characters, characters_per_cell,
      _xlpm.space_chars, 0,
      _xlpm.raw, K398,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((CEILING(_xlpm.x,$H$7)*1000)-45699)&gt;=((CEILING($L398,$H$7)*1000)-45699)
      )),
      _xlpm.n, _xlfn.SCAN(0, _xlpm.flag, _xlfn.LAMBDA(_xlpm.a,_xlpm.b, _xlpm.a + --_xlpm.b)),
      IF(_xlpm.flag, MID(_xlpm.txt,(_xlpm.n-1)*_xlpm.num_characters+1, _xlpm.num_characters), "")
    )
  ),
"")</f>
        <v/>
      </c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  <c r="AB398" s="19"/>
      <c r="AC398" s="19"/>
      <c r="AD398" s="19"/>
      <c r="AE398" s="19"/>
      <c r="AF398" s="19"/>
      <c r="AG398" s="19"/>
      <c r="AH398" s="19"/>
      <c r="AI398" s="19"/>
      <c r="AJ398" s="19"/>
      <c r="AK398" s="19"/>
      <c r="AL398" s="19"/>
      <c r="AM398" s="19"/>
      <c r="AN398" s="19"/>
      <c r="AO398" s="19"/>
    </row>
    <row r="399" spans="14:41" x14ac:dyDescent="0.3">
      <c r="N399" s="19" t="str" cm="1">
        <f t="array" ref="N399">IFERROR(
  IF(OR($L399="",$M399=""),
    "",
    _xlfn.LET(
      _xlpm.num_characters, characters_per_cell,
      _xlpm.space_chars, 0,
      _xlpm.raw, K399,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((CEILING(_xlpm.x,$H$7)*1000)-45699)&gt;=((CEILING($L399,$H$7)*1000)-45699)
      )),
      _xlpm.n, _xlfn.SCAN(0, _xlpm.flag, _xlfn.LAMBDA(_xlpm.a,_xlpm.b, _xlpm.a + --_xlpm.b)),
      IF(_xlpm.flag, MID(_xlpm.txt,(_xlpm.n-1)*_xlpm.num_characters+1, _xlpm.num_characters), "")
    )
  ),
"")</f>
        <v/>
      </c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  <c r="AB399" s="19"/>
      <c r="AC399" s="19"/>
      <c r="AD399" s="19"/>
      <c r="AE399" s="19"/>
      <c r="AF399" s="19"/>
      <c r="AG399" s="19"/>
      <c r="AH399" s="19"/>
      <c r="AI399" s="19"/>
      <c r="AJ399" s="19"/>
      <c r="AK399" s="19"/>
      <c r="AL399" s="19"/>
      <c r="AM399" s="19"/>
      <c r="AN399" s="19"/>
      <c r="AO399" s="19"/>
    </row>
    <row r="400" spans="14:41" x14ac:dyDescent="0.3">
      <c r="N400" s="19" t="str" cm="1">
        <f t="array" ref="N400">IFERROR(
  IF(OR($L400="",$M400=""),
    "",
    _xlfn.LET(
      _xlpm.num_characters, characters_per_cell,
      _xlpm.space_chars, 0,
      _xlpm.raw, K400,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((CEILING(_xlpm.x,$H$7)*1000)-45699)&gt;=((CEILING($L400,$H$7)*1000)-45699)
      )),
      _xlpm.n, _xlfn.SCAN(0, _xlpm.flag, _xlfn.LAMBDA(_xlpm.a,_xlpm.b, _xlpm.a + --_xlpm.b)),
      IF(_xlpm.flag, MID(_xlpm.txt,(_xlpm.n-1)*_xlpm.num_characters+1, _xlpm.num_characters), "")
    )
  ),
"")</f>
        <v/>
      </c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  <c r="AB400" s="19"/>
      <c r="AC400" s="19"/>
      <c r="AD400" s="19"/>
      <c r="AE400" s="19"/>
      <c r="AF400" s="19"/>
      <c r="AG400" s="19"/>
      <c r="AH400" s="19"/>
      <c r="AI400" s="19"/>
      <c r="AJ400" s="19"/>
      <c r="AK400" s="19"/>
      <c r="AL400" s="19"/>
      <c r="AM400" s="19"/>
      <c r="AN400" s="19"/>
      <c r="AO400" s="19"/>
    </row>
    <row r="401" spans="14:41" x14ac:dyDescent="0.3">
      <c r="N401" s="19" t="str" cm="1">
        <f t="array" ref="N401">IFERROR(
  IF(OR($L401="",$M401=""),
    "",
    _xlfn.LET(
      _xlpm.num_characters, characters_per_cell,
      _xlpm.space_chars, 0,
      _xlpm.raw, K401,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((CEILING(_xlpm.x,$H$7)*1000)-45699)&gt;=((CEILING($L401,$H$7)*1000)-45699)
      )),
      _xlpm.n, _xlfn.SCAN(0, _xlpm.flag, _xlfn.LAMBDA(_xlpm.a,_xlpm.b, _xlpm.a + --_xlpm.b)),
      IF(_xlpm.flag, MID(_xlpm.txt,(_xlpm.n-1)*_xlpm.num_characters+1, _xlpm.num_characters), "")
    )
  ),
"")</f>
        <v/>
      </c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  <c r="AB401" s="19"/>
      <c r="AC401" s="19"/>
      <c r="AD401" s="19"/>
      <c r="AE401" s="19"/>
      <c r="AF401" s="19"/>
      <c r="AG401" s="19"/>
      <c r="AH401" s="19"/>
      <c r="AI401" s="19"/>
      <c r="AJ401" s="19"/>
      <c r="AK401" s="19"/>
      <c r="AL401" s="19"/>
      <c r="AM401" s="19"/>
      <c r="AN401" s="19"/>
      <c r="AO401" s="19"/>
    </row>
    <row r="402" spans="14:41" x14ac:dyDescent="0.3">
      <c r="N402" s="19" t="str" cm="1">
        <f t="array" ref="N402">IFERROR(
  IF(OR($L402="",$M402=""),
    "",
    _xlfn.LET(
      _xlpm.num_characters, characters_per_cell,
      _xlpm.space_chars, 0,
      _xlpm.raw, K402,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((CEILING(_xlpm.x,$H$7)*1000)-45699)&gt;=((CEILING($L402,$H$7)*1000)-45699)
      )),
      _xlpm.n, _xlfn.SCAN(0, _xlpm.flag, _xlfn.LAMBDA(_xlpm.a,_xlpm.b, _xlpm.a + --_xlpm.b)),
      IF(_xlpm.flag, MID(_xlpm.txt,(_xlpm.n-1)*_xlpm.num_characters+1, _xlpm.num_characters), "")
    )
  ),
"")</f>
        <v/>
      </c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  <c r="AB402" s="19"/>
      <c r="AC402" s="19"/>
      <c r="AD402" s="19"/>
      <c r="AE402" s="19"/>
      <c r="AF402" s="19"/>
      <c r="AG402" s="19"/>
      <c r="AH402" s="19"/>
      <c r="AI402" s="19"/>
      <c r="AJ402" s="19"/>
      <c r="AK402" s="19"/>
      <c r="AL402" s="19"/>
      <c r="AM402" s="19"/>
      <c r="AN402" s="19"/>
      <c r="AO402" s="19"/>
    </row>
    <row r="403" spans="14:41" x14ac:dyDescent="0.3">
      <c r="N403" s="19" t="str" cm="1">
        <f t="array" ref="N403">IFERROR(
  IF(OR($L403="",$M403=""),
    "",
    _xlfn.LET(
      _xlpm.num_characters, characters_per_cell,
      _xlpm.space_chars, 0,
      _xlpm.raw, K403,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((CEILING(_xlpm.x,$H$7)*1000)-45699)&gt;=((CEILING($L403,$H$7)*1000)-45699)
      )),
      _xlpm.n, _xlfn.SCAN(0, _xlpm.flag, _xlfn.LAMBDA(_xlpm.a,_xlpm.b, _xlpm.a + --_xlpm.b)),
      IF(_xlpm.flag, MID(_xlpm.txt,(_xlpm.n-1)*_xlpm.num_characters+1, _xlpm.num_characters), "")
    )
  ),
"")</f>
        <v/>
      </c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  <c r="AB403" s="19"/>
      <c r="AC403" s="19"/>
      <c r="AD403" s="19"/>
      <c r="AE403" s="19"/>
      <c r="AF403" s="19"/>
      <c r="AG403" s="19"/>
      <c r="AH403" s="19"/>
      <c r="AI403" s="19"/>
      <c r="AJ403" s="19"/>
      <c r="AK403" s="19"/>
      <c r="AL403" s="19"/>
      <c r="AM403" s="19"/>
      <c r="AN403" s="19"/>
      <c r="AO403" s="19"/>
    </row>
    <row r="404" spans="14:41" x14ac:dyDescent="0.3">
      <c r="N404" s="19" t="str" cm="1">
        <f t="array" ref="N404">IFERROR(
  IF(OR($L404="",$M404=""),
    "",
    _xlfn.LET(
      _xlpm.num_characters, characters_per_cell,
      _xlpm.space_chars, 0,
      _xlpm.raw, K404,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((CEILING(_xlpm.x,$H$7)*1000)-45699)&gt;=((CEILING($L404,$H$7)*1000)-45699)
      )),
      _xlpm.n, _xlfn.SCAN(0, _xlpm.flag, _xlfn.LAMBDA(_xlpm.a,_xlpm.b, _xlpm.a + --_xlpm.b)),
      IF(_xlpm.flag, MID(_xlpm.txt,(_xlpm.n-1)*_xlpm.num_characters+1, _xlpm.num_characters), "")
    )
  ),
"")</f>
        <v/>
      </c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  <c r="AB404" s="19"/>
      <c r="AC404" s="19"/>
      <c r="AD404" s="19"/>
      <c r="AE404" s="19"/>
      <c r="AF404" s="19"/>
      <c r="AG404" s="19"/>
      <c r="AH404" s="19"/>
      <c r="AI404" s="19"/>
      <c r="AJ404" s="19"/>
      <c r="AK404" s="19"/>
      <c r="AL404" s="19"/>
      <c r="AM404" s="19"/>
      <c r="AN404" s="19"/>
      <c r="AO404" s="19"/>
    </row>
    <row r="405" spans="14:41" x14ac:dyDescent="0.3">
      <c r="N405" s="19" t="str" cm="1">
        <f t="array" ref="N405">IFERROR(
  IF(OR($L405="",$M405=""),
    "",
    _xlfn.LET(
      _xlpm.num_characters, characters_per_cell,
      _xlpm.space_chars, 0,
      _xlpm.raw, K405,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((CEILING(_xlpm.x,$H$7)*1000)-45699)&gt;=((CEILING($L405,$H$7)*1000)-45699)
      )),
      _xlpm.n, _xlfn.SCAN(0, _xlpm.flag, _xlfn.LAMBDA(_xlpm.a,_xlpm.b, _xlpm.a + --_xlpm.b)),
      IF(_xlpm.flag, MID(_xlpm.txt,(_xlpm.n-1)*_xlpm.num_characters+1, _xlpm.num_characters), "")
    )
  ),
"")</f>
        <v/>
      </c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  <c r="AC405" s="19"/>
      <c r="AD405" s="19"/>
      <c r="AE405" s="19"/>
      <c r="AF405" s="19"/>
      <c r="AG405" s="19"/>
      <c r="AH405" s="19"/>
      <c r="AI405" s="19"/>
      <c r="AJ405" s="19"/>
      <c r="AK405" s="19"/>
      <c r="AL405" s="19"/>
      <c r="AM405" s="19"/>
      <c r="AN405" s="19"/>
      <c r="AO405" s="19"/>
    </row>
    <row r="406" spans="14:41" x14ac:dyDescent="0.3">
      <c r="N406" s="19" t="str" cm="1">
        <f t="array" ref="N406">IFERROR(
  IF(OR($L406="",$M406=""),
    "",
    _xlfn.LET(
      _xlpm.num_characters, characters_per_cell,
      _xlpm.space_chars, 0,
      _xlpm.raw, K406,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((CEILING(_xlpm.x,$H$7)*1000)-45699)&gt;=((CEILING($L406,$H$7)*1000)-45699)
      )),
      _xlpm.n, _xlfn.SCAN(0, _xlpm.flag, _xlfn.LAMBDA(_xlpm.a,_xlpm.b, _xlpm.a + --_xlpm.b)),
      IF(_xlpm.flag, MID(_xlpm.txt,(_xlpm.n-1)*_xlpm.num_characters+1, _xlpm.num_characters), "")
    )
  ),
"")</f>
        <v/>
      </c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  <c r="AB406" s="19"/>
      <c r="AC406" s="19"/>
      <c r="AD406" s="19"/>
      <c r="AE406" s="19"/>
      <c r="AF406" s="19"/>
      <c r="AG406" s="19"/>
      <c r="AH406" s="19"/>
      <c r="AI406" s="19"/>
      <c r="AJ406" s="19"/>
      <c r="AK406" s="19"/>
      <c r="AL406" s="19"/>
      <c r="AM406" s="19"/>
      <c r="AN406" s="19"/>
      <c r="AO406" s="19"/>
    </row>
    <row r="407" spans="14:41" x14ac:dyDescent="0.3">
      <c r="N407" s="19" t="str" cm="1">
        <f t="array" ref="N407">IFERROR(
  IF(OR($L407="",$M407=""),
    "",
    _xlfn.LET(
      _xlpm.num_characters, characters_per_cell,
      _xlpm.space_chars, 0,
      _xlpm.raw, K407,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((CEILING(_xlpm.x,$H$7)*1000)-45699)&gt;=((CEILING($L407,$H$7)*1000)-45699)
      )),
      _xlpm.n, _xlfn.SCAN(0, _xlpm.flag, _xlfn.LAMBDA(_xlpm.a,_xlpm.b, _xlpm.a + --_xlpm.b)),
      IF(_xlpm.flag, MID(_xlpm.txt,(_xlpm.n-1)*_xlpm.num_characters+1, _xlpm.num_characters), "")
    )
  ),
"")</f>
        <v/>
      </c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  <c r="AB407" s="19"/>
      <c r="AC407" s="19"/>
      <c r="AD407" s="19"/>
      <c r="AE407" s="19"/>
      <c r="AF407" s="19"/>
      <c r="AG407" s="19"/>
      <c r="AH407" s="19"/>
      <c r="AI407" s="19"/>
      <c r="AJ407" s="19"/>
      <c r="AK407" s="19"/>
      <c r="AL407" s="19"/>
      <c r="AM407" s="19"/>
      <c r="AN407" s="19"/>
      <c r="AO407" s="19"/>
    </row>
    <row r="408" spans="14:41" x14ac:dyDescent="0.3">
      <c r="N408" s="19" t="str" cm="1">
        <f t="array" ref="N408">IFERROR(
  IF(OR($L408="",$M408=""),
    "",
    _xlfn.LET(
      _xlpm.num_characters, characters_per_cell,
      _xlpm.space_chars, 0,
      _xlpm.raw, K408,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((CEILING(_xlpm.x,$H$7)*1000)-45699)&gt;=((CEILING($L408,$H$7)*1000)-45699)
      )),
      _xlpm.n, _xlfn.SCAN(0, _xlpm.flag, _xlfn.LAMBDA(_xlpm.a,_xlpm.b, _xlpm.a + --_xlpm.b)),
      IF(_xlpm.flag, MID(_xlpm.txt,(_xlpm.n-1)*_xlpm.num_characters+1, _xlpm.num_characters), "")
    )
  ),
"")</f>
        <v/>
      </c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  <c r="AB408" s="19"/>
      <c r="AC408" s="19"/>
      <c r="AD408" s="19"/>
      <c r="AE408" s="19"/>
      <c r="AF408" s="19"/>
      <c r="AG408" s="19"/>
      <c r="AH408" s="19"/>
      <c r="AI408" s="19"/>
      <c r="AJ408" s="19"/>
      <c r="AK408" s="19"/>
      <c r="AL408" s="19"/>
      <c r="AM408" s="19"/>
      <c r="AN408" s="19"/>
      <c r="AO408" s="19"/>
    </row>
    <row r="409" spans="14:41" x14ac:dyDescent="0.3">
      <c r="N409" s="19" t="str" cm="1">
        <f t="array" ref="N409">IFERROR(
  IF(OR($L409="",$M409=""),
    "",
    _xlfn.LET(
      _xlpm.num_characters, characters_per_cell,
      _xlpm.space_chars, 0,
      _xlpm.raw, K409,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((CEILING(_xlpm.x,$H$7)*1000)-45699)&gt;=((CEILING($L409,$H$7)*1000)-45699)
      )),
      _xlpm.n, _xlfn.SCAN(0, _xlpm.flag, _xlfn.LAMBDA(_xlpm.a,_xlpm.b, _xlpm.a + --_xlpm.b)),
      IF(_xlpm.flag, MID(_xlpm.txt,(_xlpm.n-1)*_xlpm.num_characters+1, _xlpm.num_characters), "")
    )
  ),
"")</f>
        <v/>
      </c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  <c r="AB409" s="19"/>
      <c r="AC409" s="19"/>
      <c r="AD409" s="19"/>
      <c r="AE409" s="19"/>
      <c r="AF409" s="19"/>
      <c r="AG409" s="19"/>
      <c r="AH409" s="19"/>
      <c r="AI409" s="19"/>
      <c r="AJ409" s="19"/>
      <c r="AK409" s="19"/>
      <c r="AL409" s="19"/>
      <c r="AM409" s="19"/>
      <c r="AN409" s="19"/>
      <c r="AO409" s="19"/>
    </row>
    <row r="410" spans="14:41" x14ac:dyDescent="0.3">
      <c r="N410" s="19" t="str" cm="1">
        <f t="array" ref="N410">IFERROR(
  IF(OR($L410="",$M410=""),
    "",
    _xlfn.LET(
      _xlpm.num_characters, characters_per_cell,
      _xlpm.space_chars, 0,
      _xlpm.raw, K410,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((CEILING(_xlpm.x,$H$7)*1000)-45699)&gt;=((CEILING($L410,$H$7)*1000)-45699)
      )),
      _xlpm.n, _xlfn.SCAN(0, _xlpm.flag, _xlfn.LAMBDA(_xlpm.a,_xlpm.b, _xlpm.a + --_xlpm.b)),
      IF(_xlpm.flag, MID(_xlpm.txt,(_xlpm.n-1)*_xlpm.num_characters+1, _xlpm.num_characters), "")
    )
  ),
"")</f>
        <v/>
      </c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  <c r="AB410" s="19"/>
      <c r="AC410" s="19"/>
      <c r="AD410" s="19"/>
      <c r="AE410" s="19"/>
      <c r="AF410" s="19"/>
      <c r="AG410" s="19"/>
      <c r="AH410" s="19"/>
      <c r="AI410" s="19"/>
      <c r="AJ410" s="19"/>
      <c r="AK410" s="19"/>
      <c r="AL410" s="19"/>
      <c r="AM410" s="19"/>
      <c r="AN410" s="19"/>
      <c r="AO410" s="19"/>
    </row>
    <row r="411" spans="14:41" x14ac:dyDescent="0.3">
      <c r="N411" s="19" t="str" cm="1">
        <f t="array" ref="N411">IFERROR(
  IF(OR($L411="",$M411=""),
    "",
    _xlfn.LET(
      _xlpm.num_characters, characters_per_cell,
      _xlpm.space_chars, 0,
      _xlpm.raw, K411,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((CEILING(_xlpm.x,$H$7)*1000)-45699)&gt;=((CEILING($L411,$H$7)*1000)-45699)
      )),
      _xlpm.n, _xlfn.SCAN(0, _xlpm.flag, _xlfn.LAMBDA(_xlpm.a,_xlpm.b, _xlpm.a + --_xlpm.b)),
      IF(_xlpm.flag, MID(_xlpm.txt,(_xlpm.n-1)*_xlpm.num_characters+1, _xlpm.num_characters), "")
    )
  ),
"")</f>
        <v/>
      </c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  <c r="AB411" s="19"/>
      <c r="AC411" s="19"/>
      <c r="AD411" s="19"/>
      <c r="AE411" s="19"/>
      <c r="AF411" s="19"/>
      <c r="AG411" s="19"/>
      <c r="AH411" s="19"/>
      <c r="AI411" s="19"/>
      <c r="AJ411" s="19"/>
      <c r="AK411" s="19"/>
      <c r="AL411" s="19"/>
      <c r="AM411" s="19"/>
      <c r="AN411" s="19"/>
      <c r="AO411" s="19"/>
    </row>
    <row r="412" spans="14:41" x14ac:dyDescent="0.3">
      <c r="N412" s="19" t="str" cm="1">
        <f t="array" ref="N412">IFERROR(
  IF(OR($L412="",$M412=""),
    "",
    _xlfn.LET(
      _xlpm.num_characters, characters_per_cell,
      _xlpm.space_chars, 0,
      _xlpm.raw, K412,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((CEILING(_xlpm.x,$H$7)*1000)-45699)&gt;=((CEILING($L412,$H$7)*1000)-45699)
      )),
      _xlpm.n, _xlfn.SCAN(0, _xlpm.flag, _xlfn.LAMBDA(_xlpm.a,_xlpm.b, _xlpm.a + --_xlpm.b)),
      IF(_xlpm.flag, MID(_xlpm.txt,(_xlpm.n-1)*_xlpm.num_characters+1, _xlpm.num_characters), "")
    )
  ),
"")</f>
        <v/>
      </c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  <c r="AB412" s="19"/>
      <c r="AC412" s="19"/>
      <c r="AD412" s="19"/>
      <c r="AE412" s="19"/>
      <c r="AF412" s="19"/>
      <c r="AG412" s="19"/>
      <c r="AH412" s="19"/>
      <c r="AI412" s="19"/>
      <c r="AJ412" s="19"/>
      <c r="AK412" s="19"/>
      <c r="AL412" s="19"/>
      <c r="AM412" s="19"/>
      <c r="AN412" s="19"/>
      <c r="AO412" s="19"/>
    </row>
    <row r="413" spans="14:41" x14ac:dyDescent="0.3">
      <c r="N413" s="19" t="str" cm="1">
        <f t="array" ref="N413">IFERROR(
  IF(OR($L413="",$M413=""),
    "",
    _xlfn.LET(
      _xlpm.num_characters, characters_per_cell,
      _xlpm.space_chars, 0,
      _xlpm.raw, K413,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((CEILING(_xlpm.x,$H$7)*1000)-45699)&gt;=((CEILING($L413,$H$7)*1000)-45699)
      )),
      _xlpm.n, _xlfn.SCAN(0, _xlpm.flag, _xlfn.LAMBDA(_xlpm.a,_xlpm.b, _xlpm.a + --_xlpm.b)),
      IF(_xlpm.flag, MID(_xlpm.txt,(_xlpm.n-1)*_xlpm.num_characters+1, _xlpm.num_characters), "")
    )
  ),
"")</f>
        <v/>
      </c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  <c r="AB413" s="19"/>
      <c r="AC413" s="19"/>
      <c r="AD413" s="19"/>
      <c r="AE413" s="19"/>
      <c r="AF413" s="19"/>
      <c r="AG413" s="19"/>
      <c r="AH413" s="19"/>
      <c r="AI413" s="19"/>
      <c r="AJ413" s="19"/>
      <c r="AK413" s="19"/>
      <c r="AL413" s="19"/>
      <c r="AM413" s="19"/>
      <c r="AN413" s="19"/>
      <c r="AO413" s="19"/>
    </row>
    <row r="414" spans="14:41" x14ac:dyDescent="0.3">
      <c r="N414" s="19" t="str" cm="1">
        <f t="array" ref="N414">IFERROR(
  IF(OR($L414="",$M414=""),
    "",
    _xlfn.LET(
      _xlpm.num_characters, characters_per_cell,
      _xlpm.space_chars, 0,
      _xlpm.raw, K414,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((CEILING(_xlpm.x,$H$7)*1000)-45699)&gt;=((CEILING($L414,$H$7)*1000)-45699)
      )),
      _xlpm.n, _xlfn.SCAN(0, _xlpm.flag, _xlfn.LAMBDA(_xlpm.a,_xlpm.b, _xlpm.a + --_xlpm.b)),
      IF(_xlpm.flag, MID(_xlpm.txt,(_xlpm.n-1)*_xlpm.num_characters+1, _xlpm.num_characters), "")
    )
  ),
"")</f>
        <v/>
      </c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  <c r="AB414" s="19"/>
      <c r="AC414" s="19"/>
      <c r="AD414" s="19"/>
      <c r="AE414" s="19"/>
      <c r="AF414" s="19"/>
      <c r="AG414" s="19"/>
      <c r="AH414" s="19"/>
      <c r="AI414" s="19"/>
      <c r="AJ414" s="19"/>
      <c r="AK414" s="19"/>
      <c r="AL414" s="19"/>
      <c r="AM414" s="19"/>
      <c r="AN414" s="19"/>
      <c r="AO414" s="19"/>
    </row>
    <row r="415" spans="14:41" x14ac:dyDescent="0.3">
      <c r="N415" s="19" t="str" cm="1">
        <f t="array" ref="N415">IFERROR(
  IF(OR($L415="",$M415=""),
    "",
    _xlfn.LET(
      _xlpm.num_characters, characters_per_cell,
      _xlpm.space_chars, 0,
      _xlpm.raw, K415,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((CEILING(_xlpm.x,$H$7)*1000)-45699)&gt;=((CEILING($L415,$H$7)*1000)-45699)
      )),
      _xlpm.n, _xlfn.SCAN(0, _xlpm.flag, _xlfn.LAMBDA(_xlpm.a,_xlpm.b, _xlpm.a + --_xlpm.b)),
      IF(_xlpm.flag, MID(_xlpm.txt,(_xlpm.n-1)*_xlpm.num_characters+1, _xlpm.num_characters), "")
    )
  ),
"")</f>
        <v/>
      </c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  <c r="AB415" s="19"/>
      <c r="AC415" s="19"/>
      <c r="AD415" s="19"/>
      <c r="AE415" s="19"/>
      <c r="AF415" s="19"/>
      <c r="AG415" s="19"/>
      <c r="AH415" s="19"/>
      <c r="AI415" s="19"/>
      <c r="AJ415" s="19"/>
      <c r="AK415" s="19"/>
      <c r="AL415" s="19"/>
      <c r="AM415" s="19"/>
      <c r="AN415" s="19"/>
      <c r="AO415" s="19"/>
    </row>
    <row r="416" spans="14:41" x14ac:dyDescent="0.3">
      <c r="N416" s="19" t="str" cm="1">
        <f t="array" ref="N416">IFERROR(
  IF(OR($L416="",$M416=""),
    "",
    _xlfn.LET(
      _xlpm.num_characters, characters_per_cell,
      _xlpm.space_chars, 0,
      _xlpm.raw, K416,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((CEILING(_xlpm.x,$H$7)*1000)-45699)&gt;=((CEILING($L416,$H$7)*1000)-45699)
      )),
      _xlpm.n, _xlfn.SCAN(0, _xlpm.flag, _xlfn.LAMBDA(_xlpm.a,_xlpm.b, _xlpm.a + --_xlpm.b)),
      IF(_xlpm.flag, MID(_xlpm.txt,(_xlpm.n-1)*_xlpm.num_characters+1, _xlpm.num_characters), "")
    )
  ),
"")</f>
        <v/>
      </c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  <c r="AB416" s="19"/>
      <c r="AC416" s="19"/>
      <c r="AD416" s="19"/>
      <c r="AE416" s="19"/>
      <c r="AF416" s="19"/>
      <c r="AG416" s="19"/>
      <c r="AH416" s="19"/>
      <c r="AI416" s="19"/>
      <c r="AJ416" s="19"/>
      <c r="AK416" s="19"/>
      <c r="AL416" s="19"/>
      <c r="AM416" s="19"/>
      <c r="AN416" s="19"/>
      <c r="AO416" s="19"/>
    </row>
    <row r="417" spans="14:41" x14ac:dyDescent="0.3">
      <c r="N417" s="19" t="str" cm="1">
        <f t="array" ref="N417">IFERROR(
  IF(OR($L417="",$M417=""),
    "",
    _xlfn.LET(
      _xlpm.num_characters, characters_per_cell,
      _xlpm.space_chars, 0,
      _xlpm.raw, K417,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((CEILING(_xlpm.x,$H$7)*1000)-45699)&gt;=((CEILING($L417,$H$7)*1000)-45699)
      )),
      _xlpm.n, _xlfn.SCAN(0, _xlpm.flag, _xlfn.LAMBDA(_xlpm.a,_xlpm.b, _xlpm.a + --_xlpm.b)),
      IF(_xlpm.flag, MID(_xlpm.txt,(_xlpm.n-1)*_xlpm.num_characters+1, _xlpm.num_characters), "")
    )
  ),
"")</f>
        <v/>
      </c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  <c r="AB417" s="19"/>
      <c r="AC417" s="19"/>
      <c r="AD417" s="19"/>
      <c r="AE417" s="19"/>
      <c r="AF417" s="19"/>
      <c r="AG417" s="19"/>
      <c r="AH417" s="19"/>
      <c r="AI417" s="19"/>
      <c r="AJ417" s="19"/>
      <c r="AK417" s="19"/>
      <c r="AL417" s="19"/>
      <c r="AM417" s="19"/>
      <c r="AN417" s="19"/>
      <c r="AO417" s="19"/>
    </row>
    <row r="418" spans="14:41" x14ac:dyDescent="0.3">
      <c r="N418" s="19" t="str" cm="1">
        <f t="array" ref="N418">IFERROR(
  IF(OR($L418="",$M418=""),
    "",
    _xlfn.LET(
      _xlpm.num_characters, characters_per_cell,
      _xlpm.space_chars, 0,
      _xlpm.raw, K418,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((CEILING(_xlpm.x,$H$7)*1000)-45699)&gt;=((CEILING($L418,$H$7)*1000)-45699)
      )),
      _xlpm.n, _xlfn.SCAN(0, _xlpm.flag, _xlfn.LAMBDA(_xlpm.a,_xlpm.b, _xlpm.a + --_xlpm.b)),
      IF(_xlpm.flag, MID(_xlpm.txt,(_xlpm.n-1)*_xlpm.num_characters+1, _xlpm.num_characters), "")
    )
  ),
"")</f>
        <v/>
      </c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  <c r="AB418" s="19"/>
      <c r="AC418" s="19"/>
      <c r="AD418" s="19"/>
      <c r="AE418" s="19"/>
      <c r="AF418" s="19"/>
      <c r="AG418" s="19"/>
      <c r="AH418" s="19"/>
      <c r="AI418" s="19"/>
      <c r="AJ418" s="19"/>
      <c r="AK418" s="19"/>
      <c r="AL418" s="19"/>
      <c r="AM418" s="19"/>
      <c r="AN418" s="19"/>
      <c r="AO418" s="19"/>
    </row>
    <row r="419" spans="14:41" x14ac:dyDescent="0.3">
      <c r="N419" s="19" t="str" cm="1">
        <f t="array" ref="N419">IFERROR(
  IF(OR($L419="",$M419=""),
    "",
    _xlfn.LET(
      _xlpm.num_characters, characters_per_cell,
      _xlpm.space_chars, 0,
      _xlpm.raw, K419,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((CEILING(_xlpm.x,$H$7)*1000)-45699)&gt;=((CEILING($L419,$H$7)*1000)-45699)
      )),
      _xlpm.n, _xlfn.SCAN(0, _xlpm.flag, _xlfn.LAMBDA(_xlpm.a,_xlpm.b, _xlpm.a + --_xlpm.b)),
      IF(_xlpm.flag, MID(_xlpm.txt,(_xlpm.n-1)*_xlpm.num_characters+1, _xlpm.num_characters), "")
    )
  ),
"")</f>
        <v/>
      </c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  <c r="AB419" s="19"/>
      <c r="AC419" s="19"/>
      <c r="AD419" s="19"/>
      <c r="AE419" s="19"/>
      <c r="AF419" s="19"/>
      <c r="AG419" s="19"/>
      <c r="AH419" s="19"/>
      <c r="AI419" s="19"/>
      <c r="AJ419" s="19"/>
      <c r="AK419" s="19"/>
      <c r="AL419" s="19"/>
      <c r="AM419" s="19"/>
      <c r="AN419" s="19"/>
      <c r="AO419" s="19"/>
    </row>
    <row r="420" spans="14:41" x14ac:dyDescent="0.3">
      <c r="N420" s="19" t="str" cm="1">
        <f t="array" ref="N420">IFERROR(
  IF(OR($L420="",$M420=""),
    "",
    _xlfn.LET(
      _xlpm.num_characters, characters_per_cell,
      _xlpm.space_chars, 0,
      _xlpm.raw, K420,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((CEILING(_xlpm.x,$H$7)*1000)-45699)&gt;=((CEILING($L420,$H$7)*1000)-45699)
      )),
      _xlpm.n, _xlfn.SCAN(0, _xlpm.flag, _xlfn.LAMBDA(_xlpm.a,_xlpm.b, _xlpm.a + --_xlpm.b)),
      IF(_xlpm.flag, MID(_xlpm.txt,(_xlpm.n-1)*_xlpm.num_characters+1, _xlpm.num_characters), "")
    )
  ),
"")</f>
        <v/>
      </c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  <c r="AB420" s="19"/>
      <c r="AC420" s="19"/>
      <c r="AD420" s="19"/>
      <c r="AE420" s="19"/>
      <c r="AF420" s="19"/>
      <c r="AG420" s="19"/>
      <c r="AH420" s="19"/>
      <c r="AI420" s="19"/>
      <c r="AJ420" s="19"/>
      <c r="AK420" s="19"/>
      <c r="AL420" s="19"/>
      <c r="AM420" s="19"/>
      <c r="AN420" s="19"/>
      <c r="AO420" s="19"/>
    </row>
    <row r="421" spans="14:41" x14ac:dyDescent="0.3">
      <c r="N421" s="19" t="str" cm="1">
        <f t="array" ref="N421">IFERROR(
  IF(OR($L421="",$M421=""),
    "",
    _xlfn.LET(
      _xlpm.num_characters, characters_per_cell,
      _xlpm.space_chars, 0,
      _xlpm.raw, K421,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((CEILING(_xlpm.x,$H$7)*1000)-45699)&gt;=((CEILING($L421,$H$7)*1000)-45699)
      )),
      _xlpm.n, _xlfn.SCAN(0, _xlpm.flag, _xlfn.LAMBDA(_xlpm.a,_xlpm.b, _xlpm.a + --_xlpm.b)),
      IF(_xlpm.flag, MID(_xlpm.txt,(_xlpm.n-1)*_xlpm.num_characters+1, _xlpm.num_characters), "")
    )
  ),
"")</f>
        <v/>
      </c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  <c r="AB421" s="19"/>
      <c r="AC421" s="19"/>
      <c r="AD421" s="19"/>
      <c r="AE421" s="19"/>
      <c r="AF421" s="19"/>
      <c r="AG421" s="19"/>
      <c r="AH421" s="19"/>
      <c r="AI421" s="19"/>
      <c r="AJ421" s="19"/>
      <c r="AK421" s="19"/>
      <c r="AL421" s="19"/>
      <c r="AM421" s="19"/>
      <c r="AN421" s="19"/>
      <c r="AO421" s="19"/>
    </row>
    <row r="422" spans="14:41" x14ac:dyDescent="0.3">
      <c r="N422" s="19" t="str" cm="1">
        <f t="array" ref="N422">IFERROR(
  IF(OR($L422="",$M422=""),
    "",
    _xlfn.LET(
      _xlpm.num_characters, characters_per_cell,
      _xlpm.space_chars, 0,
      _xlpm.raw, K422,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((CEILING(_xlpm.x,$H$7)*1000)-45699)&gt;=((CEILING($L422,$H$7)*1000)-45699)
      )),
      _xlpm.n, _xlfn.SCAN(0, _xlpm.flag, _xlfn.LAMBDA(_xlpm.a,_xlpm.b, _xlpm.a + --_xlpm.b)),
      IF(_xlpm.flag, MID(_xlpm.txt,(_xlpm.n-1)*_xlpm.num_characters+1, _xlpm.num_characters), "")
    )
  ),
"")</f>
        <v/>
      </c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  <c r="AB422" s="19"/>
      <c r="AC422" s="19"/>
      <c r="AD422" s="19"/>
      <c r="AE422" s="19"/>
      <c r="AF422" s="19"/>
      <c r="AG422" s="19"/>
      <c r="AH422" s="19"/>
      <c r="AI422" s="19"/>
      <c r="AJ422" s="19"/>
      <c r="AK422" s="19"/>
      <c r="AL422" s="19"/>
      <c r="AM422" s="19"/>
      <c r="AN422" s="19"/>
      <c r="AO422" s="19"/>
    </row>
    <row r="423" spans="14:41" x14ac:dyDescent="0.3">
      <c r="N423" s="19" t="str" cm="1">
        <f t="array" ref="N423">IFERROR(
  IF(OR($L423="",$M423=""),
    "",
    _xlfn.LET(
      _xlpm.num_characters, characters_per_cell,
      _xlpm.space_chars, 0,
      _xlpm.raw, K423,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((CEILING(_xlpm.x,$H$7)*1000)-45699)&gt;=((CEILING($L423,$H$7)*1000)-45699)
      )),
      _xlpm.n, _xlfn.SCAN(0, _xlpm.flag, _xlfn.LAMBDA(_xlpm.a,_xlpm.b, _xlpm.a + --_xlpm.b)),
      IF(_xlpm.flag, MID(_xlpm.txt,(_xlpm.n-1)*_xlpm.num_characters+1, _xlpm.num_characters), "")
    )
  ),
"")</f>
        <v/>
      </c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  <c r="AB423" s="19"/>
      <c r="AC423" s="19"/>
      <c r="AD423" s="19"/>
      <c r="AE423" s="19"/>
      <c r="AF423" s="19"/>
      <c r="AG423" s="19"/>
      <c r="AH423" s="19"/>
      <c r="AI423" s="19"/>
      <c r="AJ423" s="19"/>
      <c r="AK423" s="19"/>
      <c r="AL423" s="19"/>
      <c r="AM423" s="19"/>
      <c r="AN423" s="19"/>
      <c r="AO423" s="19"/>
    </row>
    <row r="424" spans="14:41" x14ac:dyDescent="0.3">
      <c r="N424" s="19" t="str" cm="1">
        <f t="array" ref="N424">IFERROR(
  IF(OR($L424="",$M424=""),
    "",
    _xlfn.LET(
      _xlpm.num_characters, characters_per_cell,
      _xlpm.space_chars, 0,
      _xlpm.raw, K424,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((CEILING(_xlpm.x,$H$7)*1000)-45699)&gt;=((CEILING($L424,$H$7)*1000)-45699)
      )),
      _xlpm.n, _xlfn.SCAN(0, _xlpm.flag, _xlfn.LAMBDA(_xlpm.a,_xlpm.b, _xlpm.a + --_xlpm.b)),
      IF(_xlpm.flag, MID(_xlpm.txt,(_xlpm.n-1)*_xlpm.num_characters+1, _xlpm.num_characters), "")
    )
  ),
"")</f>
        <v/>
      </c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  <c r="AB424" s="19"/>
      <c r="AC424" s="19"/>
      <c r="AD424" s="19"/>
      <c r="AE424" s="19"/>
      <c r="AF424" s="19"/>
      <c r="AG424" s="19"/>
      <c r="AH424" s="19"/>
      <c r="AI424" s="19"/>
      <c r="AJ424" s="19"/>
      <c r="AK424" s="19"/>
      <c r="AL424" s="19"/>
      <c r="AM424" s="19"/>
      <c r="AN424" s="19"/>
      <c r="AO424" s="19"/>
    </row>
    <row r="425" spans="14:41" x14ac:dyDescent="0.3">
      <c r="N425" s="19" t="str" cm="1">
        <f t="array" ref="N425">IFERROR(
  IF(OR($L425="",$M425=""),
    "",
    _xlfn.LET(
      _xlpm.num_characters, characters_per_cell,
      _xlpm.space_chars, 0,
      _xlpm.raw, K425,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((CEILING(_xlpm.x,$H$7)*1000)-45699)&gt;=((CEILING($L425,$H$7)*1000)-45699)
      )),
      _xlpm.n, _xlfn.SCAN(0, _xlpm.flag, _xlfn.LAMBDA(_xlpm.a,_xlpm.b, _xlpm.a + --_xlpm.b)),
      IF(_xlpm.flag, MID(_xlpm.txt,(_xlpm.n-1)*_xlpm.num_characters+1, _xlpm.num_characters), "")
    )
  ),
"")</f>
        <v/>
      </c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  <c r="AB425" s="19"/>
      <c r="AC425" s="19"/>
      <c r="AD425" s="19"/>
      <c r="AE425" s="19"/>
      <c r="AF425" s="19"/>
      <c r="AG425" s="19"/>
      <c r="AH425" s="19"/>
      <c r="AI425" s="19"/>
      <c r="AJ425" s="19"/>
      <c r="AK425" s="19"/>
      <c r="AL425" s="19"/>
      <c r="AM425" s="19"/>
      <c r="AN425" s="19"/>
      <c r="AO425" s="19"/>
    </row>
    <row r="426" spans="14:41" x14ac:dyDescent="0.3">
      <c r="N426" s="19" t="str" cm="1">
        <f t="array" ref="N426">IFERROR(
  IF(OR($L426="",$M426=""),
    "",
    _xlfn.LET(
      _xlpm.num_characters, characters_per_cell,
      _xlpm.space_chars, 0,
      _xlpm.raw, K426,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((CEILING(_xlpm.x,$H$7)*1000)-45699)&gt;=((CEILING($L426,$H$7)*1000)-45699)
      )),
      _xlpm.n, _xlfn.SCAN(0, _xlpm.flag, _xlfn.LAMBDA(_xlpm.a,_xlpm.b, _xlpm.a + --_xlpm.b)),
      IF(_xlpm.flag, MID(_xlpm.txt,(_xlpm.n-1)*_xlpm.num_characters+1, _xlpm.num_characters), "")
    )
  ),
"")</f>
        <v/>
      </c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  <c r="AB426" s="19"/>
      <c r="AC426" s="19"/>
      <c r="AD426" s="19"/>
      <c r="AE426" s="19"/>
      <c r="AF426" s="19"/>
      <c r="AG426" s="19"/>
      <c r="AH426" s="19"/>
      <c r="AI426" s="19"/>
      <c r="AJ426" s="19"/>
      <c r="AK426" s="19"/>
      <c r="AL426" s="19"/>
      <c r="AM426" s="19"/>
      <c r="AN426" s="19"/>
      <c r="AO426" s="19"/>
    </row>
    <row r="427" spans="14:41" x14ac:dyDescent="0.3">
      <c r="N427" s="19" t="str" cm="1">
        <f t="array" ref="N427">IFERROR(
  IF(OR($L427="",$M427=""),
    "",
    _xlfn.LET(
      _xlpm.num_characters, characters_per_cell,
      _xlpm.space_chars, 0,
      _xlpm.raw, K427,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((CEILING(_xlpm.x,$H$7)*1000)-45699)&gt;=((CEILING($L427,$H$7)*1000)-45699)
      )),
      _xlpm.n, _xlfn.SCAN(0, _xlpm.flag, _xlfn.LAMBDA(_xlpm.a,_xlpm.b, _xlpm.a + --_xlpm.b)),
      IF(_xlpm.flag, MID(_xlpm.txt,(_xlpm.n-1)*_xlpm.num_characters+1, _xlpm.num_characters), "")
    )
  ),
"")</f>
        <v/>
      </c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  <c r="AB427" s="19"/>
      <c r="AC427" s="19"/>
      <c r="AD427" s="19"/>
      <c r="AE427" s="19"/>
      <c r="AF427" s="19"/>
      <c r="AG427" s="19"/>
      <c r="AH427" s="19"/>
      <c r="AI427" s="19"/>
      <c r="AJ427" s="19"/>
      <c r="AK427" s="19"/>
      <c r="AL427" s="19"/>
      <c r="AM427" s="19"/>
      <c r="AN427" s="19"/>
      <c r="AO427" s="19"/>
    </row>
    <row r="428" spans="14:41" x14ac:dyDescent="0.3">
      <c r="N428" s="19" t="str" cm="1">
        <f t="array" ref="N428">IFERROR(
  IF(OR($L428="",$M428=""),
    "",
    _xlfn.LET(
      _xlpm.num_characters, characters_per_cell,
      _xlpm.space_chars, 0,
      _xlpm.raw, K428,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((CEILING(_xlpm.x,$H$7)*1000)-45699)&gt;=((CEILING($L428,$H$7)*1000)-45699)
      )),
      _xlpm.n, _xlfn.SCAN(0, _xlpm.flag, _xlfn.LAMBDA(_xlpm.a,_xlpm.b, _xlpm.a + --_xlpm.b)),
      IF(_xlpm.flag, MID(_xlpm.txt,(_xlpm.n-1)*_xlpm.num_characters+1, _xlpm.num_characters), "")
    )
  ),
"")</f>
        <v/>
      </c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  <c r="AB428" s="19"/>
      <c r="AC428" s="19"/>
      <c r="AD428" s="19"/>
      <c r="AE428" s="19"/>
      <c r="AF428" s="19"/>
      <c r="AG428" s="19"/>
      <c r="AH428" s="19"/>
      <c r="AI428" s="19"/>
      <c r="AJ428" s="19"/>
      <c r="AK428" s="19"/>
      <c r="AL428" s="19"/>
      <c r="AM428" s="19"/>
      <c r="AN428" s="19"/>
      <c r="AO428" s="19"/>
    </row>
    <row r="429" spans="14:41" x14ac:dyDescent="0.3">
      <c r="N429" s="19" t="str" cm="1">
        <f t="array" ref="N429">IFERROR(
  IF(OR($L429="",$M429=""),
    "",
    _xlfn.LET(
      _xlpm.num_characters, characters_per_cell,
      _xlpm.space_chars, 0,
      _xlpm.raw, K429,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((CEILING(_xlpm.x,$H$7)*1000)-45699)&gt;=((CEILING($L429,$H$7)*1000)-45699)
      )),
      _xlpm.n, _xlfn.SCAN(0, _xlpm.flag, _xlfn.LAMBDA(_xlpm.a,_xlpm.b, _xlpm.a + --_xlpm.b)),
      IF(_xlpm.flag, MID(_xlpm.txt,(_xlpm.n-1)*_xlpm.num_characters+1, _xlpm.num_characters), "")
    )
  ),
"")</f>
        <v/>
      </c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  <c r="AB429" s="19"/>
      <c r="AC429" s="19"/>
      <c r="AD429" s="19"/>
      <c r="AE429" s="19"/>
      <c r="AF429" s="19"/>
      <c r="AG429" s="19"/>
      <c r="AH429" s="19"/>
      <c r="AI429" s="19"/>
      <c r="AJ429" s="19"/>
      <c r="AK429" s="19"/>
      <c r="AL429" s="19"/>
      <c r="AM429" s="19"/>
      <c r="AN429" s="19"/>
      <c r="AO429" s="19"/>
    </row>
    <row r="430" spans="14:41" x14ac:dyDescent="0.3">
      <c r="N430" s="19" t="str" cm="1">
        <f t="array" ref="N430">IFERROR(
  IF(OR($L430="",$M430=""),
    "",
    _xlfn.LET(
      _xlpm.num_characters, characters_per_cell,
      _xlpm.space_chars, 0,
      _xlpm.raw, K430,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((CEILING(_xlpm.x,$H$7)*1000)-45699)&gt;=((CEILING($L430,$H$7)*1000)-45699)
      )),
      _xlpm.n, _xlfn.SCAN(0, _xlpm.flag, _xlfn.LAMBDA(_xlpm.a,_xlpm.b, _xlpm.a + --_xlpm.b)),
      IF(_xlpm.flag, MID(_xlpm.txt,(_xlpm.n-1)*_xlpm.num_characters+1, _xlpm.num_characters), "")
    )
  ),
"")</f>
        <v/>
      </c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  <c r="AB430" s="19"/>
      <c r="AC430" s="19"/>
      <c r="AD430" s="19"/>
      <c r="AE430" s="19"/>
      <c r="AF430" s="19"/>
      <c r="AG430" s="19"/>
      <c r="AH430" s="19"/>
      <c r="AI430" s="19"/>
      <c r="AJ430" s="19"/>
      <c r="AK430" s="19"/>
      <c r="AL430" s="19"/>
      <c r="AM430" s="19"/>
      <c r="AN430" s="19"/>
      <c r="AO430" s="19"/>
    </row>
    <row r="431" spans="14:41" x14ac:dyDescent="0.3">
      <c r="N431" s="19" t="str" cm="1">
        <f t="array" ref="N431">IFERROR(
  IF(OR($L431="",$M431=""),
    "",
    _xlfn.LET(
      _xlpm.num_characters, characters_per_cell,
      _xlpm.space_chars, 0,
      _xlpm.raw, K431,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((CEILING(_xlpm.x,$H$7)*1000)-45699)&gt;=((CEILING($L431,$H$7)*1000)-45699)
      )),
      _xlpm.n, _xlfn.SCAN(0, _xlpm.flag, _xlfn.LAMBDA(_xlpm.a,_xlpm.b, _xlpm.a + --_xlpm.b)),
      IF(_xlpm.flag, MID(_xlpm.txt,(_xlpm.n-1)*_xlpm.num_characters+1, _xlpm.num_characters), "")
    )
  ),
"")</f>
        <v/>
      </c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  <c r="AB431" s="19"/>
      <c r="AC431" s="19"/>
      <c r="AD431" s="19"/>
      <c r="AE431" s="19"/>
      <c r="AF431" s="19"/>
      <c r="AG431" s="19"/>
      <c r="AH431" s="19"/>
      <c r="AI431" s="19"/>
      <c r="AJ431" s="19"/>
      <c r="AK431" s="19"/>
      <c r="AL431" s="19"/>
      <c r="AM431" s="19"/>
      <c r="AN431" s="19"/>
      <c r="AO431" s="19"/>
    </row>
    <row r="432" spans="14:41" x14ac:dyDescent="0.3">
      <c r="N432" s="19" t="str" cm="1">
        <f t="array" ref="N432">IFERROR(
  IF(OR($L432="",$M432=""),
    "",
    _xlfn.LET(
      _xlpm.num_characters, characters_per_cell,
      _xlpm.space_chars, 0,
      _xlpm.raw, K432,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((CEILING(_xlpm.x,$H$7)*1000)-45699)&gt;=((CEILING($L432,$H$7)*1000)-45699)
      )),
      _xlpm.n, _xlfn.SCAN(0, _xlpm.flag, _xlfn.LAMBDA(_xlpm.a,_xlpm.b, _xlpm.a + --_xlpm.b)),
      IF(_xlpm.flag, MID(_xlpm.txt,(_xlpm.n-1)*_xlpm.num_characters+1, _xlpm.num_characters), "")
    )
  ),
"")</f>
        <v/>
      </c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  <c r="AB432" s="19"/>
      <c r="AC432" s="19"/>
      <c r="AD432" s="19"/>
      <c r="AE432" s="19"/>
      <c r="AF432" s="19"/>
      <c r="AG432" s="19"/>
      <c r="AH432" s="19"/>
      <c r="AI432" s="19"/>
      <c r="AJ432" s="19"/>
      <c r="AK432" s="19"/>
      <c r="AL432" s="19"/>
      <c r="AM432" s="19"/>
      <c r="AN432" s="19"/>
      <c r="AO432" s="19"/>
    </row>
    <row r="433" spans="14:41" x14ac:dyDescent="0.3">
      <c r="N433" s="19" t="str" cm="1">
        <f t="array" ref="N433">IFERROR(
  IF(OR($L433="",$M433=""),
    "",
    _xlfn.LET(
      _xlpm.num_characters, characters_per_cell,
      _xlpm.space_chars, 0,
      _xlpm.raw, K433,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((CEILING(_xlpm.x,$H$7)*1000)-45699)&gt;=((CEILING($L433,$H$7)*1000)-45699)
      )),
      _xlpm.n, _xlfn.SCAN(0, _xlpm.flag, _xlfn.LAMBDA(_xlpm.a,_xlpm.b, _xlpm.a + --_xlpm.b)),
      IF(_xlpm.flag, MID(_xlpm.txt,(_xlpm.n-1)*_xlpm.num_characters+1, _xlpm.num_characters), "")
    )
  ),
"")</f>
        <v/>
      </c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  <c r="AB433" s="19"/>
      <c r="AC433" s="19"/>
      <c r="AD433" s="19"/>
      <c r="AE433" s="19"/>
      <c r="AF433" s="19"/>
      <c r="AG433" s="19"/>
      <c r="AH433" s="19"/>
      <c r="AI433" s="19"/>
      <c r="AJ433" s="19"/>
      <c r="AK433" s="19"/>
      <c r="AL433" s="19"/>
      <c r="AM433" s="19"/>
      <c r="AN433" s="19"/>
      <c r="AO433" s="19"/>
    </row>
    <row r="434" spans="14:41" x14ac:dyDescent="0.3">
      <c r="N434" s="19" t="str" cm="1">
        <f t="array" ref="N434">IFERROR(
  IF(OR($L434="",$M434=""),
    "",
    _xlfn.LET(
      _xlpm.num_characters, characters_per_cell,
      _xlpm.space_chars, 0,
      _xlpm.raw, K434,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((CEILING(_xlpm.x,$H$7)*1000)-45699)&gt;=((CEILING($L434,$H$7)*1000)-45699)
      )),
      _xlpm.n, _xlfn.SCAN(0, _xlpm.flag, _xlfn.LAMBDA(_xlpm.a,_xlpm.b, _xlpm.a + --_xlpm.b)),
      IF(_xlpm.flag, MID(_xlpm.txt,(_xlpm.n-1)*_xlpm.num_characters+1, _xlpm.num_characters), "")
    )
  ),
"")</f>
        <v/>
      </c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  <c r="AB434" s="19"/>
      <c r="AC434" s="19"/>
      <c r="AD434" s="19"/>
      <c r="AE434" s="19"/>
      <c r="AF434" s="19"/>
      <c r="AG434" s="19"/>
      <c r="AH434" s="19"/>
      <c r="AI434" s="19"/>
      <c r="AJ434" s="19"/>
      <c r="AK434" s="19"/>
      <c r="AL434" s="19"/>
      <c r="AM434" s="19"/>
      <c r="AN434" s="19"/>
      <c r="AO434" s="19"/>
    </row>
    <row r="435" spans="14:41" x14ac:dyDescent="0.3">
      <c r="N435" s="19" t="str" cm="1">
        <f t="array" ref="N435">IFERROR(
  IF(OR($L435="",$M435=""),
    "",
    _xlfn.LET(
      _xlpm.num_characters, characters_per_cell,
      _xlpm.space_chars, 0,
      _xlpm.raw, K435,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((CEILING(_xlpm.x,$H$7)*1000)-45699)&gt;=((CEILING($L435,$H$7)*1000)-45699)
      )),
      _xlpm.n, _xlfn.SCAN(0, _xlpm.flag, _xlfn.LAMBDA(_xlpm.a,_xlpm.b, _xlpm.a + --_xlpm.b)),
      IF(_xlpm.flag, MID(_xlpm.txt,(_xlpm.n-1)*_xlpm.num_characters+1, _xlpm.num_characters), "")
    )
  ),
"")</f>
        <v/>
      </c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  <c r="AB435" s="19"/>
      <c r="AC435" s="19"/>
      <c r="AD435" s="19"/>
      <c r="AE435" s="19"/>
      <c r="AF435" s="19"/>
      <c r="AG435" s="19"/>
      <c r="AH435" s="19"/>
      <c r="AI435" s="19"/>
      <c r="AJ435" s="19"/>
      <c r="AK435" s="19"/>
      <c r="AL435" s="19"/>
      <c r="AM435" s="19"/>
      <c r="AN435" s="19"/>
      <c r="AO435" s="19"/>
    </row>
    <row r="436" spans="14:41" x14ac:dyDescent="0.3">
      <c r="N436" s="19" t="str" cm="1">
        <f t="array" ref="N436">IFERROR(
  IF(OR($L436="",$M436=""),
    "",
    _xlfn.LET(
      _xlpm.num_characters, characters_per_cell,
      _xlpm.space_chars, 0,
      _xlpm.raw, K436,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((CEILING(_xlpm.x,$H$7)*1000)-45699)&gt;=((CEILING($L436,$H$7)*1000)-45699)
      )),
      _xlpm.n, _xlfn.SCAN(0, _xlpm.flag, _xlfn.LAMBDA(_xlpm.a,_xlpm.b, _xlpm.a + --_xlpm.b)),
      IF(_xlpm.flag, MID(_xlpm.txt,(_xlpm.n-1)*_xlpm.num_characters+1, _xlpm.num_characters), "")
    )
  ),
"")</f>
        <v/>
      </c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  <c r="AB436" s="19"/>
      <c r="AC436" s="19"/>
      <c r="AD436" s="19"/>
      <c r="AE436" s="19"/>
      <c r="AF436" s="19"/>
      <c r="AG436" s="19"/>
      <c r="AH436" s="19"/>
      <c r="AI436" s="19"/>
      <c r="AJ436" s="19"/>
      <c r="AK436" s="19"/>
      <c r="AL436" s="19"/>
      <c r="AM436" s="19"/>
      <c r="AN436" s="19"/>
      <c r="AO436" s="19"/>
    </row>
    <row r="437" spans="14:41" x14ac:dyDescent="0.3">
      <c r="N437" s="19" t="str" cm="1">
        <f t="array" ref="N437">IFERROR(
  IF(OR($L437="",$M437=""),
    "",
    _xlfn.LET(
      _xlpm.num_characters, characters_per_cell,
      _xlpm.space_chars, 0,
      _xlpm.raw, K437,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((CEILING(_xlpm.x,$H$7)*1000)-45699)&gt;=((CEILING($L437,$H$7)*1000)-45699)
      )),
      _xlpm.n, _xlfn.SCAN(0, _xlpm.flag, _xlfn.LAMBDA(_xlpm.a,_xlpm.b, _xlpm.a + --_xlpm.b)),
      IF(_xlpm.flag, MID(_xlpm.txt,(_xlpm.n-1)*_xlpm.num_characters+1, _xlpm.num_characters), "")
    )
  ),
"")</f>
        <v/>
      </c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  <c r="AB437" s="19"/>
      <c r="AC437" s="19"/>
      <c r="AD437" s="19"/>
      <c r="AE437" s="19"/>
      <c r="AF437" s="19"/>
      <c r="AG437" s="19"/>
      <c r="AH437" s="19"/>
      <c r="AI437" s="19"/>
      <c r="AJ437" s="19"/>
      <c r="AK437" s="19"/>
      <c r="AL437" s="19"/>
      <c r="AM437" s="19"/>
      <c r="AN437" s="19"/>
      <c r="AO437" s="19"/>
    </row>
    <row r="438" spans="14:41" x14ac:dyDescent="0.3">
      <c r="N438" s="19" t="str" cm="1">
        <f t="array" ref="N438">IFERROR(
  IF(OR($L438="",$M438=""),
    "",
    _xlfn.LET(
      _xlpm.num_characters, characters_per_cell,
      _xlpm.space_chars, 0,
      _xlpm.raw, K438,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((CEILING(_xlpm.x,$H$7)*1000)-45699)&gt;=((CEILING($L438,$H$7)*1000)-45699)
      )),
      _xlpm.n, _xlfn.SCAN(0, _xlpm.flag, _xlfn.LAMBDA(_xlpm.a,_xlpm.b, _xlpm.a + --_xlpm.b)),
      IF(_xlpm.flag, MID(_xlpm.txt,(_xlpm.n-1)*_xlpm.num_characters+1, _xlpm.num_characters), "")
    )
  ),
"")</f>
        <v/>
      </c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  <c r="AB438" s="19"/>
      <c r="AC438" s="19"/>
      <c r="AD438" s="19"/>
      <c r="AE438" s="19"/>
      <c r="AF438" s="19"/>
      <c r="AG438" s="19"/>
      <c r="AH438" s="19"/>
      <c r="AI438" s="19"/>
      <c r="AJ438" s="19"/>
      <c r="AK438" s="19"/>
      <c r="AL438" s="19"/>
      <c r="AM438" s="19"/>
      <c r="AN438" s="19"/>
      <c r="AO438" s="19"/>
    </row>
    <row r="439" spans="14:41" x14ac:dyDescent="0.3">
      <c r="N439" s="19" t="str" cm="1">
        <f t="array" ref="N439">IFERROR(
  IF(OR($L439="",$M439=""),
    "",
    _xlfn.LET(
      _xlpm.num_characters, characters_per_cell,
      _xlpm.space_chars, 0,
      _xlpm.raw, K439,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((CEILING(_xlpm.x,$H$7)*1000)-45699)&gt;=((CEILING($L439,$H$7)*1000)-45699)
      )),
      _xlpm.n, _xlfn.SCAN(0, _xlpm.flag, _xlfn.LAMBDA(_xlpm.a,_xlpm.b, _xlpm.a + --_xlpm.b)),
      IF(_xlpm.flag, MID(_xlpm.txt,(_xlpm.n-1)*_xlpm.num_characters+1, _xlpm.num_characters), "")
    )
  ),
"")</f>
        <v/>
      </c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  <c r="AB439" s="19"/>
      <c r="AC439" s="19"/>
      <c r="AD439" s="19"/>
      <c r="AE439" s="19"/>
      <c r="AF439" s="19"/>
      <c r="AG439" s="19"/>
      <c r="AH439" s="19"/>
      <c r="AI439" s="19"/>
      <c r="AJ439" s="19"/>
      <c r="AK439" s="19"/>
      <c r="AL439" s="19"/>
      <c r="AM439" s="19"/>
      <c r="AN439" s="19"/>
      <c r="AO439" s="19"/>
    </row>
    <row r="440" spans="14:41" x14ac:dyDescent="0.3">
      <c r="N440" s="19" t="str" cm="1">
        <f t="array" ref="N440">IFERROR(
  IF(OR($L440="",$M440=""),
    "",
    _xlfn.LET(
      _xlpm.num_characters, characters_per_cell,
      _xlpm.space_chars, 0,
      _xlpm.raw, K440,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((CEILING(_xlpm.x,$H$7)*1000)-45699)&gt;=((CEILING($L440,$H$7)*1000)-45699)
      )),
      _xlpm.n, _xlfn.SCAN(0, _xlpm.flag, _xlfn.LAMBDA(_xlpm.a,_xlpm.b, _xlpm.a + --_xlpm.b)),
      IF(_xlpm.flag, MID(_xlpm.txt,(_xlpm.n-1)*_xlpm.num_characters+1, _xlpm.num_characters), "")
    )
  ),
"")</f>
        <v/>
      </c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  <c r="AB440" s="19"/>
      <c r="AC440" s="19"/>
      <c r="AD440" s="19"/>
      <c r="AE440" s="19"/>
      <c r="AF440" s="19"/>
      <c r="AG440" s="19"/>
      <c r="AH440" s="19"/>
      <c r="AI440" s="19"/>
      <c r="AJ440" s="19"/>
      <c r="AK440" s="19"/>
      <c r="AL440" s="19"/>
      <c r="AM440" s="19"/>
      <c r="AN440" s="19"/>
      <c r="AO440" s="19"/>
    </row>
    <row r="441" spans="14:41" x14ac:dyDescent="0.3">
      <c r="N441" s="19" t="str" cm="1">
        <f t="array" ref="N441">IFERROR(
  IF(OR($L441="",$M441=""),
    "",
    _xlfn.LET(
      _xlpm.num_characters, characters_per_cell,
      _xlpm.space_chars, 0,
      _xlpm.raw, K441,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((CEILING(_xlpm.x,$H$7)*1000)-45699)&gt;=((CEILING($L441,$H$7)*1000)-45699)
      )),
      _xlpm.n, _xlfn.SCAN(0, _xlpm.flag, _xlfn.LAMBDA(_xlpm.a,_xlpm.b, _xlpm.a + --_xlpm.b)),
      IF(_xlpm.flag, MID(_xlpm.txt,(_xlpm.n-1)*_xlpm.num_characters+1, _xlpm.num_characters), "")
    )
  ),
"")</f>
        <v/>
      </c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  <c r="AB441" s="19"/>
      <c r="AC441" s="19"/>
      <c r="AD441" s="19"/>
      <c r="AE441" s="19"/>
      <c r="AF441" s="19"/>
      <c r="AG441" s="19"/>
      <c r="AH441" s="19"/>
      <c r="AI441" s="19"/>
      <c r="AJ441" s="19"/>
      <c r="AK441" s="19"/>
      <c r="AL441" s="19"/>
      <c r="AM441" s="19"/>
      <c r="AN441" s="19"/>
      <c r="AO441" s="19"/>
    </row>
    <row r="442" spans="14:41" x14ac:dyDescent="0.3">
      <c r="N442" s="19" t="str" cm="1">
        <f t="array" ref="N442">IFERROR(
  IF(OR($L442="",$M442=""),
    "",
    _xlfn.LET(
      _xlpm.num_characters, characters_per_cell,
      _xlpm.space_chars, 0,
      _xlpm.raw, K442,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((CEILING(_xlpm.x,$H$7)*1000)-45699)&gt;=((CEILING($L442,$H$7)*1000)-45699)
      )),
      _xlpm.n, _xlfn.SCAN(0, _xlpm.flag, _xlfn.LAMBDA(_xlpm.a,_xlpm.b, _xlpm.a + --_xlpm.b)),
      IF(_xlpm.flag, MID(_xlpm.txt,(_xlpm.n-1)*_xlpm.num_characters+1, _xlpm.num_characters), "")
    )
  ),
"")</f>
        <v/>
      </c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  <c r="AB442" s="19"/>
      <c r="AC442" s="19"/>
      <c r="AD442" s="19"/>
      <c r="AE442" s="19"/>
      <c r="AF442" s="19"/>
      <c r="AG442" s="19"/>
      <c r="AH442" s="19"/>
      <c r="AI442" s="19"/>
      <c r="AJ442" s="19"/>
      <c r="AK442" s="19"/>
      <c r="AL442" s="19"/>
      <c r="AM442" s="19"/>
      <c r="AN442" s="19"/>
      <c r="AO442" s="19"/>
    </row>
    <row r="443" spans="14:41" x14ac:dyDescent="0.3">
      <c r="N443" s="19" t="str" cm="1">
        <f t="array" ref="N443">IFERROR(
  IF(OR($L443="",$M443=""),
    "",
    _xlfn.LET(
      _xlpm.num_characters, characters_per_cell,
      _xlpm.space_chars, 0,
      _xlpm.raw, K443,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((CEILING(_xlpm.x,$H$7)*1000)-45699)&gt;=((CEILING($L443,$H$7)*1000)-45699)
      )),
      _xlpm.n, _xlfn.SCAN(0, _xlpm.flag, _xlfn.LAMBDA(_xlpm.a,_xlpm.b, _xlpm.a + --_xlpm.b)),
      IF(_xlpm.flag, MID(_xlpm.txt,(_xlpm.n-1)*_xlpm.num_characters+1, _xlpm.num_characters), "")
    )
  ),
"")</f>
        <v/>
      </c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  <c r="AB443" s="19"/>
      <c r="AC443" s="19"/>
      <c r="AD443" s="19"/>
      <c r="AE443" s="19"/>
      <c r="AF443" s="19"/>
      <c r="AG443" s="19"/>
      <c r="AH443" s="19"/>
      <c r="AI443" s="19"/>
      <c r="AJ443" s="19"/>
      <c r="AK443" s="19"/>
      <c r="AL443" s="19"/>
      <c r="AM443" s="19"/>
      <c r="AN443" s="19"/>
      <c r="AO443" s="19"/>
    </row>
    <row r="444" spans="14:41" x14ac:dyDescent="0.3">
      <c r="N444" s="19" t="str" cm="1">
        <f t="array" ref="N444">IFERROR(
  IF(OR($L444="",$M444=""),
    "",
    _xlfn.LET(
      _xlpm.num_characters, characters_per_cell,
      _xlpm.space_chars, 0,
      _xlpm.raw, K444,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((CEILING(_xlpm.x,$H$7)*1000)-45699)&gt;=((CEILING($L444,$H$7)*1000)-45699)
      )),
      _xlpm.n, _xlfn.SCAN(0, _xlpm.flag, _xlfn.LAMBDA(_xlpm.a,_xlpm.b, _xlpm.a + --_xlpm.b)),
      IF(_xlpm.flag, MID(_xlpm.txt,(_xlpm.n-1)*_xlpm.num_characters+1, _xlpm.num_characters), "")
    )
  ),
"")</f>
        <v/>
      </c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  <c r="AB444" s="19"/>
      <c r="AC444" s="19"/>
      <c r="AD444" s="19"/>
      <c r="AE444" s="19"/>
      <c r="AF444" s="19"/>
      <c r="AG444" s="19"/>
      <c r="AH444" s="19"/>
      <c r="AI444" s="19"/>
      <c r="AJ444" s="19"/>
      <c r="AK444" s="19"/>
      <c r="AL444" s="19"/>
      <c r="AM444" s="19"/>
      <c r="AN444" s="19"/>
      <c r="AO444" s="19"/>
    </row>
    <row r="445" spans="14:41" x14ac:dyDescent="0.3">
      <c r="N445" s="19" t="str" cm="1">
        <f t="array" ref="N445">IFERROR(
  IF(OR($L445="",$M445=""),
    "",
    _xlfn.LET(
      _xlpm.num_characters, characters_per_cell,
      _xlpm.space_chars, 0,
      _xlpm.raw, K445,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((CEILING(_xlpm.x,$H$7)*1000)-45699)&gt;=((CEILING($L445,$H$7)*1000)-45699)
      )),
      _xlpm.n, _xlfn.SCAN(0, _xlpm.flag, _xlfn.LAMBDA(_xlpm.a,_xlpm.b, _xlpm.a + --_xlpm.b)),
      IF(_xlpm.flag, MID(_xlpm.txt,(_xlpm.n-1)*_xlpm.num_characters+1, _xlpm.num_characters), "")
    )
  ),
"")</f>
        <v/>
      </c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  <c r="AB445" s="19"/>
      <c r="AC445" s="19"/>
      <c r="AD445" s="19"/>
      <c r="AE445" s="19"/>
      <c r="AF445" s="19"/>
      <c r="AG445" s="19"/>
      <c r="AH445" s="19"/>
      <c r="AI445" s="19"/>
      <c r="AJ445" s="19"/>
      <c r="AK445" s="19"/>
      <c r="AL445" s="19"/>
      <c r="AM445" s="19"/>
      <c r="AN445" s="19"/>
      <c r="AO445" s="19"/>
    </row>
    <row r="446" spans="14:41" x14ac:dyDescent="0.3">
      <c r="N446" s="19" t="str" cm="1">
        <f t="array" ref="N446">IFERROR(
  IF(OR($L446="",$M446=""),
    "",
    _xlfn.LET(
      _xlpm.num_characters, characters_per_cell,
      _xlpm.space_chars, 0,
      _xlpm.raw, K446,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((CEILING(_xlpm.x,$H$7)*1000)-45699)&gt;=((CEILING($L446,$H$7)*1000)-45699)
      )),
      _xlpm.n, _xlfn.SCAN(0, _xlpm.flag, _xlfn.LAMBDA(_xlpm.a,_xlpm.b, _xlpm.a + --_xlpm.b)),
      IF(_xlpm.flag, MID(_xlpm.txt,(_xlpm.n-1)*_xlpm.num_characters+1, _xlpm.num_characters), "")
    )
  ),
"")</f>
        <v/>
      </c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  <c r="AB446" s="19"/>
      <c r="AC446" s="19"/>
      <c r="AD446" s="19"/>
      <c r="AE446" s="19"/>
      <c r="AF446" s="19"/>
      <c r="AG446" s="19"/>
      <c r="AH446" s="19"/>
      <c r="AI446" s="19"/>
      <c r="AJ446" s="19"/>
      <c r="AK446" s="19"/>
      <c r="AL446" s="19"/>
      <c r="AM446" s="19"/>
      <c r="AN446" s="19"/>
      <c r="AO446" s="19"/>
    </row>
    <row r="447" spans="14:41" x14ac:dyDescent="0.3">
      <c r="N447" s="19" t="str" cm="1">
        <f t="array" ref="N447">IFERROR(
  IF(OR($L447="",$M447=""),
    "",
    _xlfn.LET(
      _xlpm.num_characters, characters_per_cell,
      _xlpm.space_chars, 0,
      _xlpm.raw, K447,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((CEILING(_xlpm.x,$H$7)*1000)-45699)&gt;=((CEILING($L447,$H$7)*1000)-45699)
      )),
      _xlpm.n, _xlfn.SCAN(0, _xlpm.flag, _xlfn.LAMBDA(_xlpm.a,_xlpm.b, _xlpm.a + --_xlpm.b)),
      IF(_xlpm.flag, MID(_xlpm.txt,(_xlpm.n-1)*_xlpm.num_characters+1, _xlpm.num_characters), "")
    )
  ),
"")</f>
        <v/>
      </c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  <c r="AB447" s="19"/>
      <c r="AC447" s="19"/>
      <c r="AD447" s="19"/>
      <c r="AE447" s="19"/>
      <c r="AF447" s="19"/>
      <c r="AG447" s="19"/>
      <c r="AH447" s="19"/>
      <c r="AI447" s="19"/>
      <c r="AJ447" s="19"/>
      <c r="AK447" s="19"/>
      <c r="AL447" s="19"/>
      <c r="AM447" s="19"/>
      <c r="AN447" s="19"/>
      <c r="AO447" s="19"/>
    </row>
    <row r="448" spans="14:41" x14ac:dyDescent="0.3">
      <c r="N448" s="19" t="str" cm="1">
        <f t="array" ref="N448">IFERROR(
  IF(OR($L448="",$M448=""),
    "",
    _xlfn.LET(
      _xlpm.num_characters, characters_per_cell,
      _xlpm.space_chars, 0,
      _xlpm.raw, K448,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((CEILING(_xlpm.x,$H$7)*1000)-45699)&gt;=((CEILING($L448,$H$7)*1000)-45699)
      )),
      _xlpm.n, _xlfn.SCAN(0, _xlpm.flag, _xlfn.LAMBDA(_xlpm.a,_xlpm.b, _xlpm.a + --_xlpm.b)),
      IF(_xlpm.flag, MID(_xlpm.txt,(_xlpm.n-1)*_xlpm.num_characters+1, _xlpm.num_characters), "")
    )
  ),
"")</f>
        <v/>
      </c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  <c r="AB448" s="19"/>
      <c r="AC448" s="19"/>
      <c r="AD448" s="19"/>
      <c r="AE448" s="19"/>
      <c r="AF448" s="19"/>
      <c r="AG448" s="19"/>
      <c r="AH448" s="19"/>
      <c r="AI448" s="19"/>
      <c r="AJ448" s="19"/>
      <c r="AK448" s="19"/>
      <c r="AL448" s="19"/>
      <c r="AM448" s="19"/>
      <c r="AN448" s="19"/>
      <c r="AO448" s="19"/>
    </row>
    <row r="449" spans="14:41" x14ac:dyDescent="0.3">
      <c r="N449" s="19" t="str" cm="1">
        <f t="array" ref="N449">IFERROR(
  IF(OR($L449="",$M449=""),
    "",
    _xlfn.LET(
      _xlpm.num_characters, characters_per_cell,
      _xlpm.space_chars, 0,
      _xlpm.raw, K449,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((CEILING(_xlpm.x,$H$7)*1000)-45699)&gt;=((CEILING($L449,$H$7)*1000)-45699)
      )),
      _xlpm.n, _xlfn.SCAN(0, _xlpm.flag, _xlfn.LAMBDA(_xlpm.a,_xlpm.b, _xlpm.a + --_xlpm.b)),
      IF(_xlpm.flag, MID(_xlpm.txt,(_xlpm.n-1)*_xlpm.num_characters+1, _xlpm.num_characters), "")
    )
  ),
"")</f>
        <v/>
      </c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  <c r="AB449" s="19"/>
      <c r="AC449" s="19"/>
      <c r="AD449" s="19"/>
      <c r="AE449" s="19"/>
      <c r="AF449" s="19"/>
      <c r="AG449" s="19"/>
      <c r="AH449" s="19"/>
      <c r="AI449" s="19"/>
      <c r="AJ449" s="19"/>
      <c r="AK449" s="19"/>
      <c r="AL449" s="19"/>
      <c r="AM449" s="19"/>
      <c r="AN449" s="19"/>
      <c r="AO449" s="19"/>
    </row>
    <row r="450" spans="14:41" x14ac:dyDescent="0.3">
      <c r="N450" s="19" t="str" cm="1">
        <f t="array" ref="N450">IFERROR(
  IF(OR($L450="",$M450=""),
    "",
    _xlfn.LET(
      _xlpm.num_characters, characters_per_cell,
      _xlpm.space_chars, 0,
      _xlpm.raw, K450,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((CEILING(_xlpm.x,$H$7)*1000)-45699)&gt;=((CEILING($L450,$H$7)*1000)-45699)
      )),
      _xlpm.n, _xlfn.SCAN(0, _xlpm.flag, _xlfn.LAMBDA(_xlpm.a,_xlpm.b, _xlpm.a + --_xlpm.b)),
      IF(_xlpm.flag, MID(_xlpm.txt,(_xlpm.n-1)*_xlpm.num_characters+1, _xlpm.num_characters), "")
    )
  ),
"")</f>
        <v/>
      </c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  <c r="AB450" s="19"/>
      <c r="AC450" s="19"/>
      <c r="AD450" s="19"/>
      <c r="AE450" s="19"/>
      <c r="AF450" s="19"/>
      <c r="AG450" s="19"/>
      <c r="AH450" s="19"/>
      <c r="AI450" s="19"/>
      <c r="AJ450" s="19"/>
      <c r="AK450" s="19"/>
      <c r="AL450" s="19"/>
      <c r="AM450" s="19"/>
      <c r="AN450" s="19"/>
      <c r="AO450" s="19"/>
    </row>
    <row r="451" spans="14:41" x14ac:dyDescent="0.3">
      <c r="N451" s="19" t="str" cm="1">
        <f t="array" ref="N451">IFERROR(
  IF(OR($L451="",$M451=""),
    "",
    _xlfn.LET(
      _xlpm.num_characters, characters_per_cell,
      _xlpm.space_chars, 0,
      _xlpm.raw, K451,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((CEILING(_xlpm.x,$H$7)*1000)-45699)&gt;=((CEILING($L451,$H$7)*1000)-45699)
      )),
      _xlpm.n, _xlfn.SCAN(0, _xlpm.flag, _xlfn.LAMBDA(_xlpm.a,_xlpm.b, _xlpm.a + --_xlpm.b)),
      IF(_xlpm.flag, MID(_xlpm.txt,(_xlpm.n-1)*_xlpm.num_characters+1, _xlpm.num_characters), "")
    )
  ),
"")</f>
        <v/>
      </c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  <c r="AB451" s="19"/>
      <c r="AC451" s="19"/>
      <c r="AD451" s="19"/>
      <c r="AE451" s="19"/>
      <c r="AF451" s="19"/>
      <c r="AG451" s="19"/>
      <c r="AH451" s="19"/>
      <c r="AI451" s="19"/>
      <c r="AJ451" s="19"/>
      <c r="AK451" s="19"/>
      <c r="AL451" s="19"/>
      <c r="AM451" s="19"/>
      <c r="AN451" s="19"/>
      <c r="AO451" s="19"/>
    </row>
    <row r="452" spans="14:41" x14ac:dyDescent="0.3">
      <c r="N452" s="19" t="str" cm="1">
        <f t="array" ref="N452">IFERROR(
  IF(OR($L452="",$M452=""),
    "",
    _xlfn.LET(
      _xlpm.num_characters, characters_per_cell,
      _xlpm.space_chars, 0,
      _xlpm.raw, K452,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((CEILING(_xlpm.x,$H$7)*1000)-45699)&gt;=((CEILING($L452,$H$7)*1000)-45699)
      )),
      _xlpm.n, _xlfn.SCAN(0, _xlpm.flag, _xlfn.LAMBDA(_xlpm.a,_xlpm.b, _xlpm.a + --_xlpm.b)),
      IF(_xlpm.flag, MID(_xlpm.txt,(_xlpm.n-1)*_xlpm.num_characters+1, _xlpm.num_characters), "")
    )
  ),
"")</f>
        <v/>
      </c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  <c r="AB452" s="19"/>
      <c r="AC452" s="19"/>
      <c r="AD452" s="19"/>
      <c r="AE452" s="19"/>
      <c r="AF452" s="19"/>
      <c r="AG452" s="19"/>
      <c r="AH452" s="19"/>
      <c r="AI452" s="19"/>
      <c r="AJ452" s="19"/>
      <c r="AK452" s="19"/>
      <c r="AL452" s="19"/>
      <c r="AM452" s="19"/>
      <c r="AN452" s="19"/>
      <c r="AO452" s="19"/>
    </row>
    <row r="453" spans="14:41" x14ac:dyDescent="0.3">
      <c r="N453" s="19" t="str" cm="1">
        <f t="array" ref="N453">IFERROR(
  IF(OR($L453="",$M453=""),
    "",
    _xlfn.LET(
      _xlpm.num_characters, characters_per_cell,
      _xlpm.space_chars, 0,
      _xlpm.raw, K453,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((CEILING(_xlpm.x,$H$7)*1000)-45699)&gt;=((CEILING($L453,$H$7)*1000)-45699)
      )),
      _xlpm.n, _xlfn.SCAN(0, _xlpm.flag, _xlfn.LAMBDA(_xlpm.a,_xlpm.b, _xlpm.a + --_xlpm.b)),
      IF(_xlpm.flag, MID(_xlpm.txt,(_xlpm.n-1)*_xlpm.num_characters+1, _xlpm.num_characters), "")
    )
  ),
"")</f>
        <v/>
      </c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  <c r="AB453" s="19"/>
      <c r="AC453" s="19"/>
      <c r="AD453" s="19"/>
      <c r="AE453" s="19"/>
      <c r="AF453" s="19"/>
      <c r="AG453" s="19"/>
      <c r="AH453" s="19"/>
      <c r="AI453" s="19"/>
      <c r="AJ453" s="19"/>
      <c r="AK453" s="19"/>
      <c r="AL453" s="19"/>
      <c r="AM453" s="19"/>
      <c r="AN453" s="19"/>
      <c r="AO453" s="19"/>
    </row>
    <row r="454" spans="14:41" x14ac:dyDescent="0.3">
      <c r="N454" s="19" t="str" cm="1">
        <f t="array" ref="N454">IFERROR(
  IF(OR($L454="",$M454=""),
    "",
    _xlfn.LET(
      _xlpm.num_characters, characters_per_cell,
      _xlpm.space_chars, 0,
      _xlpm.raw, K454,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((CEILING(_xlpm.x,$H$7)*1000)-45699)&gt;=((CEILING($L454,$H$7)*1000)-45699)
      )),
      _xlpm.n, _xlfn.SCAN(0, _xlpm.flag, _xlfn.LAMBDA(_xlpm.a,_xlpm.b, _xlpm.a + --_xlpm.b)),
      IF(_xlpm.flag, MID(_xlpm.txt,(_xlpm.n-1)*_xlpm.num_characters+1, _xlpm.num_characters), "")
    )
  ),
"")</f>
        <v/>
      </c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  <c r="AB454" s="19"/>
      <c r="AC454" s="19"/>
      <c r="AD454" s="19"/>
      <c r="AE454" s="19"/>
      <c r="AF454" s="19"/>
      <c r="AG454" s="19"/>
      <c r="AH454" s="19"/>
      <c r="AI454" s="19"/>
      <c r="AJ454" s="19"/>
      <c r="AK454" s="19"/>
      <c r="AL454" s="19"/>
      <c r="AM454" s="19"/>
      <c r="AN454" s="19"/>
      <c r="AO454" s="19"/>
    </row>
    <row r="455" spans="14:41" x14ac:dyDescent="0.3">
      <c r="N455" s="19" t="str" cm="1">
        <f t="array" ref="N455">IFERROR(
  IF(OR($L455="",$M455=""),
    "",
    _xlfn.LET(
      _xlpm.num_characters, characters_per_cell,
      _xlpm.space_chars, 0,
      _xlpm.raw, K455,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((CEILING(_xlpm.x,$H$7)*1000)-45699)&gt;=((CEILING($L455,$H$7)*1000)-45699)
      )),
      _xlpm.n, _xlfn.SCAN(0, _xlpm.flag, _xlfn.LAMBDA(_xlpm.a,_xlpm.b, _xlpm.a + --_xlpm.b)),
      IF(_xlpm.flag, MID(_xlpm.txt,(_xlpm.n-1)*_xlpm.num_characters+1, _xlpm.num_characters), "")
    )
  ),
"")</f>
        <v/>
      </c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  <c r="AB455" s="19"/>
      <c r="AC455" s="19"/>
      <c r="AD455" s="19"/>
      <c r="AE455" s="19"/>
      <c r="AF455" s="19"/>
      <c r="AG455" s="19"/>
      <c r="AH455" s="19"/>
      <c r="AI455" s="19"/>
      <c r="AJ455" s="19"/>
      <c r="AK455" s="19"/>
      <c r="AL455" s="19"/>
      <c r="AM455" s="19"/>
      <c r="AN455" s="19"/>
      <c r="AO455" s="19"/>
    </row>
    <row r="456" spans="14:41" x14ac:dyDescent="0.3">
      <c r="N456" s="19" t="str" cm="1">
        <f t="array" ref="N456">IFERROR(
  IF(OR($L456="",$M456=""),
    "",
    _xlfn.LET(
      _xlpm.num_characters, characters_per_cell,
      _xlpm.space_chars, 0,
      _xlpm.raw, K456,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((CEILING(_xlpm.x,$H$7)*1000)-45699)&gt;=((CEILING($L456,$H$7)*1000)-45699)
      )),
      _xlpm.n, _xlfn.SCAN(0, _xlpm.flag, _xlfn.LAMBDA(_xlpm.a,_xlpm.b, _xlpm.a + --_xlpm.b)),
      IF(_xlpm.flag, MID(_xlpm.txt,(_xlpm.n-1)*_xlpm.num_characters+1, _xlpm.num_characters), "")
    )
  ),
"")</f>
        <v/>
      </c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  <c r="AB456" s="19"/>
      <c r="AC456" s="19"/>
      <c r="AD456" s="19"/>
      <c r="AE456" s="19"/>
      <c r="AF456" s="19"/>
      <c r="AG456" s="19"/>
      <c r="AH456" s="19"/>
      <c r="AI456" s="19"/>
      <c r="AJ456" s="19"/>
      <c r="AK456" s="19"/>
      <c r="AL456" s="19"/>
      <c r="AM456" s="19"/>
      <c r="AN456" s="19"/>
      <c r="AO456" s="19"/>
    </row>
    <row r="457" spans="14:41" x14ac:dyDescent="0.3">
      <c r="N457" s="19" t="str" cm="1">
        <f t="array" ref="N457">IFERROR(
  IF(OR($L457="",$M457=""),
    "",
    _xlfn.LET(
      _xlpm.num_characters, characters_per_cell,
      _xlpm.space_chars, 0,
      _xlpm.raw, K457,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((CEILING(_xlpm.x,$H$7)*1000)-45699)&gt;=((CEILING($L457,$H$7)*1000)-45699)
      )),
      _xlpm.n, _xlfn.SCAN(0, _xlpm.flag, _xlfn.LAMBDA(_xlpm.a,_xlpm.b, _xlpm.a + --_xlpm.b)),
      IF(_xlpm.flag, MID(_xlpm.txt,(_xlpm.n-1)*_xlpm.num_characters+1, _xlpm.num_characters), "")
    )
  ),
"")</f>
        <v/>
      </c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  <c r="AB457" s="19"/>
      <c r="AC457" s="19"/>
      <c r="AD457" s="19"/>
      <c r="AE457" s="19"/>
      <c r="AF457" s="19"/>
      <c r="AG457" s="19"/>
      <c r="AH457" s="19"/>
      <c r="AI457" s="19"/>
      <c r="AJ457" s="19"/>
      <c r="AK457" s="19"/>
      <c r="AL457" s="19"/>
      <c r="AM457" s="19"/>
      <c r="AN457" s="19"/>
      <c r="AO457" s="19"/>
    </row>
    <row r="458" spans="14:41" x14ac:dyDescent="0.3">
      <c r="N458" s="19" t="str" cm="1">
        <f t="array" ref="N458">IFERROR(
  IF(OR($L458="",$M458=""),
    "",
    _xlfn.LET(
      _xlpm.num_characters, characters_per_cell,
      _xlpm.space_chars, 0,
      _xlpm.raw, K458,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((CEILING(_xlpm.x,$H$7)*1000)-45699)&gt;=((CEILING($L458,$H$7)*1000)-45699)
      )),
      _xlpm.n, _xlfn.SCAN(0, _xlpm.flag, _xlfn.LAMBDA(_xlpm.a,_xlpm.b, _xlpm.a + --_xlpm.b)),
      IF(_xlpm.flag, MID(_xlpm.txt,(_xlpm.n-1)*_xlpm.num_characters+1, _xlpm.num_characters), "")
    )
  ),
"")</f>
        <v/>
      </c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  <c r="AB458" s="19"/>
      <c r="AC458" s="19"/>
      <c r="AD458" s="19"/>
      <c r="AE458" s="19"/>
      <c r="AF458" s="19"/>
      <c r="AG458" s="19"/>
      <c r="AH458" s="19"/>
      <c r="AI458" s="19"/>
      <c r="AJ458" s="19"/>
      <c r="AK458" s="19"/>
      <c r="AL458" s="19"/>
      <c r="AM458" s="19"/>
      <c r="AN458" s="19"/>
      <c r="AO458" s="19"/>
    </row>
    <row r="459" spans="14:41" x14ac:dyDescent="0.3">
      <c r="N459" s="19" t="str" cm="1">
        <f t="array" ref="N459">IFERROR(
  IF(OR($L459="",$M459=""),
    "",
    _xlfn.LET(
      _xlpm.num_characters, characters_per_cell,
      _xlpm.space_chars, 0,
      _xlpm.raw, K459,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((CEILING(_xlpm.x,$H$7)*1000)-45699)&gt;=((CEILING($L459,$H$7)*1000)-45699)
      )),
      _xlpm.n, _xlfn.SCAN(0, _xlpm.flag, _xlfn.LAMBDA(_xlpm.a,_xlpm.b, _xlpm.a + --_xlpm.b)),
      IF(_xlpm.flag, MID(_xlpm.txt,(_xlpm.n-1)*_xlpm.num_characters+1, _xlpm.num_characters), "")
    )
  ),
"")</f>
        <v/>
      </c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  <c r="AB459" s="19"/>
      <c r="AC459" s="19"/>
      <c r="AD459" s="19"/>
      <c r="AE459" s="19"/>
      <c r="AF459" s="19"/>
      <c r="AG459" s="19"/>
      <c r="AH459" s="19"/>
      <c r="AI459" s="19"/>
      <c r="AJ459" s="19"/>
      <c r="AK459" s="19"/>
      <c r="AL459" s="19"/>
      <c r="AM459" s="19"/>
      <c r="AN459" s="19"/>
      <c r="AO459" s="19"/>
    </row>
    <row r="460" spans="14:41" x14ac:dyDescent="0.3">
      <c r="N460" s="19" t="str" cm="1">
        <f t="array" ref="N460">IFERROR(
  IF(OR($L460="",$M460=""),
    "",
    _xlfn.LET(
      _xlpm.num_characters, characters_per_cell,
      _xlpm.space_chars, 0,
      _xlpm.raw, K460,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((CEILING(_xlpm.x,$H$7)*1000)-45699)&gt;=((CEILING($L460,$H$7)*1000)-45699)
      )),
      _xlpm.n, _xlfn.SCAN(0, _xlpm.flag, _xlfn.LAMBDA(_xlpm.a,_xlpm.b, _xlpm.a + --_xlpm.b)),
      IF(_xlpm.flag, MID(_xlpm.txt,(_xlpm.n-1)*_xlpm.num_characters+1, _xlpm.num_characters), "")
    )
  ),
"")</f>
        <v/>
      </c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  <c r="AB460" s="19"/>
      <c r="AC460" s="19"/>
      <c r="AD460" s="19"/>
      <c r="AE460" s="19"/>
      <c r="AF460" s="19"/>
      <c r="AG460" s="19"/>
      <c r="AH460" s="19"/>
      <c r="AI460" s="19"/>
      <c r="AJ460" s="19"/>
      <c r="AK460" s="19"/>
      <c r="AL460" s="19"/>
      <c r="AM460" s="19"/>
      <c r="AN460" s="19"/>
      <c r="AO460" s="19"/>
    </row>
    <row r="461" spans="14:41" x14ac:dyDescent="0.3">
      <c r="N461" s="19" t="str" cm="1">
        <f t="array" ref="N461">IFERROR(
  IF(OR($L461="",$M461=""),
    "",
    _xlfn.LET(
      _xlpm.num_characters, characters_per_cell,
      _xlpm.space_chars, 0,
      _xlpm.raw, K461,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((CEILING(_xlpm.x,$H$7)*1000)-45699)&gt;=((CEILING($L461,$H$7)*1000)-45699)
      )),
      _xlpm.n, _xlfn.SCAN(0, _xlpm.flag, _xlfn.LAMBDA(_xlpm.a,_xlpm.b, _xlpm.a + --_xlpm.b)),
      IF(_xlpm.flag, MID(_xlpm.txt,(_xlpm.n-1)*_xlpm.num_characters+1, _xlpm.num_characters), "")
    )
  ),
"")</f>
        <v/>
      </c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  <c r="AB461" s="19"/>
      <c r="AC461" s="19"/>
      <c r="AD461" s="19"/>
      <c r="AE461" s="19"/>
      <c r="AF461" s="19"/>
      <c r="AG461" s="19"/>
      <c r="AH461" s="19"/>
      <c r="AI461" s="19"/>
      <c r="AJ461" s="19"/>
      <c r="AK461" s="19"/>
      <c r="AL461" s="19"/>
      <c r="AM461" s="19"/>
      <c r="AN461" s="19"/>
      <c r="AO461" s="19"/>
    </row>
    <row r="462" spans="14:41" x14ac:dyDescent="0.3">
      <c r="N462" s="19" t="str" cm="1">
        <f t="array" ref="N462">IFERROR(
  IF(OR($L462="",$M462=""),
    "",
    _xlfn.LET(
      _xlpm.num_characters, characters_per_cell,
      _xlpm.space_chars, 0,
      _xlpm.raw, K462,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((CEILING(_xlpm.x,$H$7)*1000)-45699)&gt;=((CEILING($L462,$H$7)*1000)-45699)
      )),
      _xlpm.n, _xlfn.SCAN(0, _xlpm.flag, _xlfn.LAMBDA(_xlpm.a,_xlpm.b, _xlpm.a + --_xlpm.b)),
      IF(_xlpm.flag, MID(_xlpm.txt,(_xlpm.n-1)*_xlpm.num_characters+1, _xlpm.num_characters), "")
    )
  ),
"")</f>
        <v/>
      </c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  <c r="AB462" s="19"/>
      <c r="AC462" s="19"/>
      <c r="AD462" s="19"/>
      <c r="AE462" s="19"/>
      <c r="AF462" s="19"/>
      <c r="AG462" s="19"/>
      <c r="AH462" s="19"/>
      <c r="AI462" s="19"/>
      <c r="AJ462" s="19"/>
      <c r="AK462" s="19"/>
      <c r="AL462" s="19"/>
      <c r="AM462" s="19"/>
      <c r="AN462" s="19"/>
      <c r="AO462" s="19"/>
    </row>
    <row r="463" spans="14:41" x14ac:dyDescent="0.3">
      <c r="N463" s="19" t="str" cm="1">
        <f t="array" ref="N463">IFERROR(
  IF(OR($L463="",$M463=""),
    "",
    _xlfn.LET(
      _xlpm.num_characters, characters_per_cell,
      _xlpm.space_chars, 0,
      _xlpm.raw, K463,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((CEILING(_xlpm.x,$H$7)*1000)-45699)&gt;=((CEILING($L463,$H$7)*1000)-45699)
      )),
      _xlpm.n, _xlfn.SCAN(0, _xlpm.flag, _xlfn.LAMBDA(_xlpm.a,_xlpm.b, _xlpm.a + --_xlpm.b)),
      IF(_xlpm.flag, MID(_xlpm.txt,(_xlpm.n-1)*_xlpm.num_characters+1, _xlpm.num_characters), "")
    )
  ),
"")</f>
        <v/>
      </c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  <c r="AB463" s="19"/>
      <c r="AC463" s="19"/>
      <c r="AD463" s="19"/>
      <c r="AE463" s="19"/>
      <c r="AF463" s="19"/>
      <c r="AG463" s="19"/>
      <c r="AH463" s="19"/>
      <c r="AI463" s="19"/>
      <c r="AJ463" s="19"/>
      <c r="AK463" s="19"/>
      <c r="AL463" s="19"/>
      <c r="AM463" s="19"/>
      <c r="AN463" s="19"/>
      <c r="AO463" s="19"/>
    </row>
    <row r="464" spans="14:41" x14ac:dyDescent="0.3">
      <c r="N464" s="19" t="str" cm="1">
        <f t="array" ref="N464">IFERROR(
  IF(OR($L464="",$M464=""),
    "",
    _xlfn.LET(
      _xlpm.num_characters, characters_per_cell,
      _xlpm.space_chars, 0,
      _xlpm.raw, K464,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((CEILING(_xlpm.x,$H$7)*1000)-45699)&gt;=((CEILING($L464,$H$7)*1000)-45699)
      )),
      _xlpm.n, _xlfn.SCAN(0, _xlpm.flag, _xlfn.LAMBDA(_xlpm.a,_xlpm.b, _xlpm.a + --_xlpm.b)),
      IF(_xlpm.flag, MID(_xlpm.txt,(_xlpm.n-1)*_xlpm.num_characters+1, _xlpm.num_characters), "")
    )
  ),
"")</f>
        <v/>
      </c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  <c r="AB464" s="19"/>
      <c r="AC464" s="19"/>
      <c r="AD464" s="19"/>
      <c r="AE464" s="19"/>
      <c r="AF464" s="19"/>
      <c r="AG464" s="19"/>
      <c r="AH464" s="19"/>
      <c r="AI464" s="19"/>
      <c r="AJ464" s="19"/>
      <c r="AK464" s="19"/>
      <c r="AL464" s="19"/>
      <c r="AM464" s="19"/>
      <c r="AN464" s="19"/>
      <c r="AO464" s="19"/>
    </row>
    <row r="465" spans="14:41" x14ac:dyDescent="0.3">
      <c r="N465" s="19" t="str" cm="1">
        <f t="array" ref="N465">IFERROR(
  IF(OR($L465="",$M465=""),
    "",
    _xlfn.LET(
      _xlpm.num_characters, characters_per_cell,
      _xlpm.space_chars, 0,
      _xlpm.raw, K465,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((CEILING(_xlpm.x,$H$7)*1000)-45699)&gt;=((CEILING($L465,$H$7)*1000)-45699)
      )),
      _xlpm.n, _xlfn.SCAN(0, _xlpm.flag, _xlfn.LAMBDA(_xlpm.a,_xlpm.b, _xlpm.a + --_xlpm.b)),
      IF(_xlpm.flag, MID(_xlpm.txt,(_xlpm.n-1)*_xlpm.num_characters+1, _xlpm.num_characters), "")
    )
  ),
"")</f>
        <v/>
      </c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  <c r="AB465" s="19"/>
      <c r="AC465" s="19"/>
      <c r="AD465" s="19"/>
      <c r="AE465" s="19"/>
      <c r="AF465" s="19"/>
      <c r="AG465" s="19"/>
      <c r="AH465" s="19"/>
      <c r="AI465" s="19"/>
      <c r="AJ465" s="19"/>
      <c r="AK465" s="19"/>
      <c r="AL465" s="19"/>
      <c r="AM465" s="19"/>
      <c r="AN465" s="19"/>
      <c r="AO465" s="19"/>
    </row>
    <row r="466" spans="14:41" x14ac:dyDescent="0.3">
      <c r="N466" s="19" t="str" cm="1">
        <f t="array" ref="N466">IFERROR(
  IF(OR($L466="",$M466=""),
    "",
    _xlfn.LET(
      _xlpm.num_characters, characters_per_cell,
      _xlpm.space_chars, 0,
      _xlpm.raw, K466,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((CEILING(_xlpm.x,$H$7)*1000)-45699)&gt;=((CEILING($L466,$H$7)*1000)-45699)
      )),
      _xlpm.n, _xlfn.SCAN(0, _xlpm.flag, _xlfn.LAMBDA(_xlpm.a,_xlpm.b, _xlpm.a + --_xlpm.b)),
      IF(_xlpm.flag, MID(_xlpm.txt,(_xlpm.n-1)*_xlpm.num_characters+1, _xlpm.num_characters), "")
    )
  ),
"")</f>
        <v/>
      </c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  <c r="AB466" s="19"/>
      <c r="AC466" s="19"/>
      <c r="AD466" s="19"/>
      <c r="AE466" s="19"/>
      <c r="AF466" s="19"/>
      <c r="AG466" s="19"/>
      <c r="AH466" s="19"/>
      <c r="AI466" s="19"/>
      <c r="AJ466" s="19"/>
      <c r="AK466" s="19"/>
      <c r="AL466" s="19"/>
      <c r="AM466" s="19"/>
      <c r="AN466" s="19"/>
      <c r="AO466" s="19"/>
    </row>
    <row r="467" spans="14:41" x14ac:dyDescent="0.3">
      <c r="N467" s="19" t="str" cm="1">
        <f t="array" ref="N467">IFERROR(
  IF(OR($L467="",$M467=""),
    "",
    _xlfn.LET(
      _xlpm.num_characters, characters_per_cell,
      _xlpm.space_chars, 0,
      _xlpm.raw, K467,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((CEILING(_xlpm.x,$H$7)*1000)-45699)&gt;=((CEILING($L467,$H$7)*1000)-45699)
      )),
      _xlpm.n, _xlfn.SCAN(0, _xlpm.flag, _xlfn.LAMBDA(_xlpm.a,_xlpm.b, _xlpm.a + --_xlpm.b)),
      IF(_xlpm.flag, MID(_xlpm.txt,(_xlpm.n-1)*_xlpm.num_characters+1, _xlpm.num_characters), "")
    )
  ),
"")</f>
        <v/>
      </c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  <c r="AB467" s="19"/>
      <c r="AC467" s="19"/>
      <c r="AD467" s="19"/>
      <c r="AE467" s="19"/>
      <c r="AF467" s="19"/>
      <c r="AG467" s="19"/>
      <c r="AH467" s="19"/>
      <c r="AI467" s="19"/>
      <c r="AJ467" s="19"/>
      <c r="AK467" s="19"/>
      <c r="AL467" s="19"/>
      <c r="AM467" s="19"/>
      <c r="AN467" s="19"/>
      <c r="AO467" s="19"/>
    </row>
    <row r="468" spans="14:41" x14ac:dyDescent="0.3">
      <c r="N468" s="19" t="str" cm="1">
        <f t="array" ref="N468">IFERROR(
  IF(OR($L468="",$M468=""),
    "",
    _xlfn.LET(
      _xlpm.num_characters, characters_per_cell,
      _xlpm.space_chars, 0,
      _xlpm.raw, K468,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((CEILING(_xlpm.x,$H$7)*1000)-45699)&gt;=((CEILING($L468,$H$7)*1000)-45699)
      )),
      _xlpm.n, _xlfn.SCAN(0, _xlpm.flag, _xlfn.LAMBDA(_xlpm.a,_xlpm.b, _xlpm.a + --_xlpm.b)),
      IF(_xlpm.flag, MID(_xlpm.txt,(_xlpm.n-1)*_xlpm.num_characters+1, _xlpm.num_characters), "")
    )
  ),
"")</f>
        <v/>
      </c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  <c r="AB468" s="19"/>
      <c r="AC468" s="19"/>
      <c r="AD468" s="19"/>
      <c r="AE468" s="19"/>
      <c r="AF468" s="19"/>
      <c r="AG468" s="19"/>
      <c r="AH468" s="19"/>
      <c r="AI468" s="19"/>
      <c r="AJ468" s="19"/>
      <c r="AK468" s="19"/>
      <c r="AL468" s="19"/>
      <c r="AM468" s="19"/>
      <c r="AN468" s="19"/>
      <c r="AO468" s="19"/>
    </row>
    <row r="469" spans="14:41" x14ac:dyDescent="0.3">
      <c r="N469" s="19" t="str" cm="1">
        <f t="array" ref="N469">IFERROR(
  IF(OR($L469="",$M469=""),
    "",
    _xlfn.LET(
      _xlpm.num_characters, characters_per_cell,
      _xlpm.space_chars, 0,
      _xlpm.raw, K469,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((CEILING(_xlpm.x,$H$7)*1000)-45699)&gt;=((CEILING($L469,$H$7)*1000)-45699)
      )),
      _xlpm.n, _xlfn.SCAN(0, _xlpm.flag, _xlfn.LAMBDA(_xlpm.a,_xlpm.b, _xlpm.a + --_xlpm.b)),
      IF(_xlpm.flag, MID(_xlpm.txt,(_xlpm.n-1)*_xlpm.num_characters+1, _xlpm.num_characters), "")
    )
  ),
"")</f>
        <v/>
      </c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  <c r="AB469" s="19"/>
      <c r="AC469" s="19"/>
      <c r="AD469" s="19"/>
      <c r="AE469" s="19"/>
      <c r="AF469" s="19"/>
      <c r="AG469" s="19"/>
      <c r="AH469" s="19"/>
      <c r="AI469" s="19"/>
      <c r="AJ469" s="19"/>
      <c r="AK469" s="19"/>
      <c r="AL469" s="19"/>
      <c r="AM469" s="19"/>
      <c r="AN469" s="19"/>
      <c r="AO469" s="19"/>
    </row>
    <row r="470" spans="14:41" x14ac:dyDescent="0.3">
      <c r="N470" s="19" t="str" cm="1">
        <f t="array" ref="N470">IFERROR(
  IF(OR($L470="",$M470=""),
    "",
    _xlfn.LET(
      _xlpm.num_characters, characters_per_cell,
      _xlpm.space_chars, 0,
      _xlpm.raw, K470,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((CEILING(_xlpm.x,$H$7)*1000)-45699)&gt;=((CEILING($L470,$H$7)*1000)-45699)
      )),
      _xlpm.n, _xlfn.SCAN(0, _xlpm.flag, _xlfn.LAMBDA(_xlpm.a,_xlpm.b, _xlpm.a + --_xlpm.b)),
      IF(_xlpm.flag, MID(_xlpm.txt,(_xlpm.n-1)*_xlpm.num_characters+1, _xlpm.num_characters), "")
    )
  ),
"")</f>
        <v/>
      </c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  <c r="AB470" s="19"/>
      <c r="AC470" s="19"/>
      <c r="AD470" s="19"/>
      <c r="AE470" s="19"/>
      <c r="AF470" s="19"/>
      <c r="AG470" s="19"/>
      <c r="AH470" s="19"/>
      <c r="AI470" s="19"/>
      <c r="AJ470" s="19"/>
      <c r="AK470" s="19"/>
      <c r="AL470" s="19"/>
      <c r="AM470" s="19"/>
      <c r="AN470" s="19"/>
      <c r="AO470" s="19"/>
    </row>
    <row r="471" spans="14:41" x14ac:dyDescent="0.3">
      <c r="N471" s="19" t="str" cm="1">
        <f t="array" ref="N471">IFERROR(
  IF(OR($L471="",$M471=""),
    "",
    _xlfn.LET(
      _xlpm.num_characters, characters_per_cell,
      _xlpm.space_chars, 0,
      _xlpm.raw, K471,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((CEILING(_xlpm.x,$H$7)*1000)-45699)&gt;=((CEILING($L471,$H$7)*1000)-45699)
      )),
      _xlpm.n, _xlfn.SCAN(0, _xlpm.flag, _xlfn.LAMBDA(_xlpm.a,_xlpm.b, _xlpm.a + --_xlpm.b)),
      IF(_xlpm.flag, MID(_xlpm.txt,(_xlpm.n-1)*_xlpm.num_characters+1, _xlpm.num_characters), "")
    )
  ),
"")</f>
        <v/>
      </c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  <c r="AB471" s="19"/>
      <c r="AC471" s="19"/>
      <c r="AD471" s="19"/>
      <c r="AE471" s="19"/>
      <c r="AF471" s="19"/>
      <c r="AG471" s="19"/>
      <c r="AH471" s="19"/>
      <c r="AI471" s="19"/>
      <c r="AJ471" s="19"/>
      <c r="AK471" s="19"/>
      <c r="AL471" s="19"/>
      <c r="AM471" s="19"/>
      <c r="AN471" s="19"/>
      <c r="AO471" s="19"/>
    </row>
    <row r="472" spans="14:41" x14ac:dyDescent="0.3">
      <c r="N472" s="19" t="str" cm="1">
        <f t="array" ref="N472">IFERROR(
  IF(OR($L472="",$M472=""),
    "",
    _xlfn.LET(
      _xlpm.num_characters, characters_per_cell,
      _xlpm.space_chars, 0,
      _xlpm.raw, K472,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((CEILING(_xlpm.x,$H$7)*1000)-45699)&gt;=((CEILING($L472,$H$7)*1000)-45699)
      )),
      _xlpm.n, _xlfn.SCAN(0, _xlpm.flag, _xlfn.LAMBDA(_xlpm.a,_xlpm.b, _xlpm.a + --_xlpm.b)),
      IF(_xlpm.flag, MID(_xlpm.txt,(_xlpm.n-1)*_xlpm.num_characters+1, _xlpm.num_characters), "")
    )
  ),
"")</f>
        <v/>
      </c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  <c r="AB472" s="19"/>
      <c r="AC472" s="19"/>
      <c r="AD472" s="19"/>
      <c r="AE472" s="19"/>
      <c r="AF472" s="19"/>
      <c r="AG472" s="19"/>
      <c r="AH472" s="19"/>
      <c r="AI472" s="19"/>
      <c r="AJ472" s="19"/>
      <c r="AK472" s="19"/>
      <c r="AL472" s="19"/>
      <c r="AM472" s="19"/>
      <c r="AN472" s="19"/>
      <c r="AO472" s="19"/>
    </row>
    <row r="473" spans="14:41" x14ac:dyDescent="0.3">
      <c r="N473" s="19" t="str" cm="1">
        <f t="array" ref="N473">IFERROR(
  IF(OR($L473="",$M473=""),
    "",
    _xlfn.LET(
      _xlpm.num_characters, characters_per_cell,
      _xlpm.space_chars, 0,
      _xlpm.raw, K473,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((CEILING(_xlpm.x,$H$7)*1000)-45699)&gt;=((CEILING($L473,$H$7)*1000)-45699)
      )),
      _xlpm.n, _xlfn.SCAN(0, _xlpm.flag, _xlfn.LAMBDA(_xlpm.a,_xlpm.b, _xlpm.a + --_xlpm.b)),
      IF(_xlpm.flag, MID(_xlpm.txt,(_xlpm.n-1)*_xlpm.num_characters+1, _xlpm.num_characters), "")
    )
  ),
"")</f>
        <v/>
      </c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  <c r="AB473" s="19"/>
      <c r="AC473" s="19"/>
      <c r="AD473" s="19"/>
      <c r="AE473" s="19"/>
      <c r="AF473" s="19"/>
      <c r="AG473" s="19"/>
      <c r="AH473" s="19"/>
      <c r="AI473" s="19"/>
      <c r="AJ473" s="19"/>
      <c r="AK473" s="19"/>
      <c r="AL473" s="19"/>
      <c r="AM473" s="19"/>
      <c r="AN473" s="19"/>
      <c r="AO473" s="19"/>
    </row>
    <row r="474" spans="14:41" x14ac:dyDescent="0.3">
      <c r="N474" s="19" t="str" cm="1">
        <f t="array" ref="N474">IFERROR(
  IF(OR($L474="",$M474=""),
    "",
    _xlfn.LET(
      _xlpm.num_characters, characters_per_cell,
      _xlpm.space_chars, 0,
      _xlpm.raw, K474,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((CEILING(_xlpm.x,$H$7)*1000)-45699)&gt;=((CEILING($L474,$H$7)*1000)-45699)
      )),
      _xlpm.n, _xlfn.SCAN(0, _xlpm.flag, _xlfn.LAMBDA(_xlpm.a,_xlpm.b, _xlpm.a + --_xlpm.b)),
      IF(_xlpm.flag, MID(_xlpm.txt,(_xlpm.n-1)*_xlpm.num_characters+1, _xlpm.num_characters), "")
    )
  ),
"")</f>
        <v/>
      </c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  <c r="AB474" s="19"/>
      <c r="AC474" s="19"/>
      <c r="AD474" s="19"/>
      <c r="AE474" s="19"/>
      <c r="AF474" s="19"/>
      <c r="AG474" s="19"/>
      <c r="AH474" s="19"/>
      <c r="AI474" s="19"/>
      <c r="AJ474" s="19"/>
      <c r="AK474" s="19"/>
      <c r="AL474" s="19"/>
      <c r="AM474" s="19"/>
      <c r="AN474" s="19"/>
      <c r="AO474" s="19"/>
    </row>
    <row r="475" spans="14:41" x14ac:dyDescent="0.3">
      <c r="N475" s="19" t="str" cm="1">
        <f t="array" ref="N475">IFERROR(
  IF(OR($L475="",$M475=""),
    "",
    _xlfn.LET(
      _xlpm.num_characters, characters_per_cell,
      _xlpm.space_chars, 0,
      _xlpm.raw, K475,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((CEILING(_xlpm.x,$H$7)*1000)-45699)&gt;=((CEILING($L475,$H$7)*1000)-45699)
      )),
      _xlpm.n, _xlfn.SCAN(0, _xlpm.flag, _xlfn.LAMBDA(_xlpm.a,_xlpm.b, _xlpm.a + --_xlpm.b)),
      IF(_xlpm.flag, MID(_xlpm.txt,(_xlpm.n-1)*_xlpm.num_characters+1, _xlpm.num_characters), "")
    )
  ),
"")</f>
        <v/>
      </c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  <c r="AB475" s="19"/>
      <c r="AC475" s="19"/>
      <c r="AD475" s="19"/>
      <c r="AE475" s="19"/>
      <c r="AF475" s="19"/>
      <c r="AG475" s="19"/>
      <c r="AH475" s="19"/>
      <c r="AI475" s="19"/>
      <c r="AJ475" s="19"/>
      <c r="AK475" s="19"/>
      <c r="AL475" s="19"/>
      <c r="AM475" s="19"/>
      <c r="AN475" s="19"/>
      <c r="AO475" s="19"/>
    </row>
    <row r="476" spans="14:41" x14ac:dyDescent="0.3">
      <c r="N476" s="19" t="str" cm="1">
        <f t="array" ref="N476">IFERROR(
  IF(OR($L476="",$M476=""),
    "",
    _xlfn.LET(
      _xlpm.num_characters, characters_per_cell,
      _xlpm.space_chars, 0,
      _xlpm.raw, K476,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((CEILING(_xlpm.x,$H$7)*1000)-45699)&gt;=((CEILING($L476,$H$7)*1000)-45699)
      )),
      _xlpm.n, _xlfn.SCAN(0, _xlpm.flag, _xlfn.LAMBDA(_xlpm.a,_xlpm.b, _xlpm.a + --_xlpm.b)),
      IF(_xlpm.flag, MID(_xlpm.txt,(_xlpm.n-1)*_xlpm.num_characters+1, _xlpm.num_characters), "")
    )
  ),
"")</f>
        <v/>
      </c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  <c r="AB476" s="19"/>
      <c r="AC476" s="19"/>
      <c r="AD476" s="19"/>
      <c r="AE476" s="19"/>
      <c r="AF476" s="19"/>
      <c r="AG476" s="19"/>
      <c r="AH476" s="19"/>
      <c r="AI476" s="19"/>
      <c r="AJ476" s="19"/>
      <c r="AK476" s="19"/>
      <c r="AL476" s="19"/>
      <c r="AM476" s="19"/>
      <c r="AN476" s="19"/>
      <c r="AO476" s="19"/>
    </row>
    <row r="477" spans="14:41" x14ac:dyDescent="0.3">
      <c r="N477" s="19" t="str" cm="1">
        <f t="array" ref="N477">IFERROR(
  IF(OR($L477="",$M477=""),
    "",
    _xlfn.LET(
      _xlpm.num_characters, characters_per_cell,
      _xlpm.space_chars, 0,
      _xlpm.raw, K477,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((CEILING(_xlpm.x,$H$7)*1000)-45699)&gt;=((CEILING($L477,$H$7)*1000)-45699)
      )),
      _xlpm.n, _xlfn.SCAN(0, _xlpm.flag, _xlfn.LAMBDA(_xlpm.a,_xlpm.b, _xlpm.a + --_xlpm.b)),
      IF(_xlpm.flag, MID(_xlpm.txt,(_xlpm.n-1)*_xlpm.num_characters+1, _xlpm.num_characters), "")
    )
  ),
"")</f>
        <v/>
      </c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  <c r="AB477" s="19"/>
      <c r="AC477" s="19"/>
      <c r="AD477" s="19"/>
      <c r="AE477" s="19"/>
      <c r="AF477" s="19"/>
      <c r="AG477" s="19"/>
      <c r="AH477" s="19"/>
      <c r="AI477" s="19"/>
      <c r="AJ477" s="19"/>
      <c r="AK477" s="19"/>
      <c r="AL477" s="19"/>
      <c r="AM477" s="19"/>
      <c r="AN477" s="19"/>
      <c r="AO477" s="19"/>
    </row>
    <row r="478" spans="14:41" x14ac:dyDescent="0.3">
      <c r="N478" s="19" t="str" cm="1">
        <f t="array" ref="N478">IFERROR(
  IF(OR($L478="",$M478=""),
    "",
    _xlfn.LET(
      _xlpm.num_characters, characters_per_cell,
      _xlpm.space_chars, 0,
      _xlpm.raw, K478,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((CEILING(_xlpm.x,$H$7)*1000)-45699)&gt;=((CEILING($L478,$H$7)*1000)-45699)
      )),
      _xlpm.n, _xlfn.SCAN(0, _xlpm.flag, _xlfn.LAMBDA(_xlpm.a,_xlpm.b, _xlpm.a + --_xlpm.b)),
      IF(_xlpm.flag, MID(_xlpm.txt,(_xlpm.n-1)*_xlpm.num_characters+1, _xlpm.num_characters), "")
    )
  ),
"")</f>
        <v/>
      </c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  <c r="AB478" s="19"/>
      <c r="AC478" s="19"/>
      <c r="AD478" s="19"/>
      <c r="AE478" s="19"/>
      <c r="AF478" s="19"/>
      <c r="AG478" s="19"/>
      <c r="AH478" s="19"/>
      <c r="AI478" s="19"/>
      <c r="AJ478" s="19"/>
      <c r="AK478" s="19"/>
      <c r="AL478" s="19"/>
      <c r="AM478" s="19"/>
      <c r="AN478" s="19"/>
      <c r="AO478" s="19"/>
    </row>
    <row r="479" spans="14:41" x14ac:dyDescent="0.3">
      <c r="N479" s="19" t="str" cm="1">
        <f t="array" ref="N479">IFERROR(
  IF(OR($L479="",$M479=""),
    "",
    _xlfn.LET(
      _xlpm.num_characters, characters_per_cell,
      _xlpm.space_chars, 0,
      _xlpm.raw, K479,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((CEILING(_xlpm.x,$H$7)*1000)-45699)&gt;=((CEILING($L479,$H$7)*1000)-45699)
      )),
      _xlpm.n, _xlfn.SCAN(0, _xlpm.flag, _xlfn.LAMBDA(_xlpm.a,_xlpm.b, _xlpm.a + --_xlpm.b)),
      IF(_xlpm.flag, MID(_xlpm.txt,(_xlpm.n-1)*_xlpm.num_characters+1, _xlpm.num_characters), "")
    )
  ),
"")</f>
        <v/>
      </c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  <c r="AB479" s="19"/>
      <c r="AC479" s="19"/>
      <c r="AD479" s="19"/>
      <c r="AE479" s="19"/>
      <c r="AF479" s="19"/>
      <c r="AG479" s="19"/>
      <c r="AH479" s="19"/>
      <c r="AI479" s="19"/>
      <c r="AJ479" s="19"/>
      <c r="AK479" s="19"/>
      <c r="AL479" s="19"/>
      <c r="AM479" s="19"/>
      <c r="AN479" s="19"/>
      <c r="AO479" s="19"/>
    </row>
    <row r="480" spans="14:41" x14ac:dyDescent="0.3">
      <c r="N480" s="19" t="str" cm="1">
        <f t="array" ref="N480">IFERROR(
  IF(OR($L480="",$M480=""),
    "",
    _xlfn.LET(
      _xlpm.num_characters, characters_per_cell,
      _xlpm.space_chars, 0,
      _xlpm.raw, K480,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((CEILING(_xlpm.x,$H$7)*1000)-45699)&gt;=((CEILING($L480,$H$7)*1000)-45699)
      )),
      _xlpm.n, _xlfn.SCAN(0, _xlpm.flag, _xlfn.LAMBDA(_xlpm.a,_xlpm.b, _xlpm.a + --_xlpm.b)),
      IF(_xlpm.flag, MID(_xlpm.txt,(_xlpm.n-1)*_xlpm.num_characters+1, _xlpm.num_characters), "")
    )
  ),
"")</f>
        <v/>
      </c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  <c r="AB480" s="19"/>
      <c r="AC480" s="19"/>
      <c r="AD480" s="19"/>
      <c r="AE480" s="19"/>
      <c r="AF480" s="19"/>
      <c r="AG480" s="19"/>
      <c r="AH480" s="19"/>
      <c r="AI480" s="19"/>
      <c r="AJ480" s="19"/>
      <c r="AK480" s="19"/>
      <c r="AL480" s="19"/>
      <c r="AM480" s="19"/>
      <c r="AN480" s="19"/>
      <c r="AO480" s="19"/>
    </row>
    <row r="481" spans="14:41" x14ac:dyDescent="0.3">
      <c r="N481" s="19" t="str" cm="1">
        <f t="array" ref="N481">IFERROR(
  IF(OR($L481="",$M481=""),
    "",
    _xlfn.LET(
      _xlpm.num_characters, characters_per_cell,
      _xlpm.space_chars, 0,
      _xlpm.raw, K481,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((CEILING(_xlpm.x,$H$7)*1000)-45699)&gt;=((CEILING($L481,$H$7)*1000)-45699)
      )),
      _xlpm.n, _xlfn.SCAN(0, _xlpm.flag, _xlfn.LAMBDA(_xlpm.a,_xlpm.b, _xlpm.a + --_xlpm.b)),
      IF(_xlpm.flag, MID(_xlpm.txt,(_xlpm.n-1)*_xlpm.num_characters+1, _xlpm.num_characters), "")
    )
  ),
"")</f>
        <v/>
      </c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  <c r="AB481" s="19"/>
      <c r="AC481" s="19"/>
      <c r="AD481" s="19"/>
      <c r="AE481" s="19"/>
      <c r="AF481" s="19"/>
      <c r="AG481" s="19"/>
      <c r="AH481" s="19"/>
      <c r="AI481" s="19"/>
      <c r="AJ481" s="19"/>
      <c r="AK481" s="19"/>
      <c r="AL481" s="19"/>
      <c r="AM481" s="19"/>
      <c r="AN481" s="19"/>
      <c r="AO481" s="19"/>
    </row>
    <row r="482" spans="14:41" x14ac:dyDescent="0.3">
      <c r="N482" s="19" t="str" cm="1">
        <f t="array" ref="N482">IFERROR(
  IF(OR($L482="",$M482=""),
    "",
    _xlfn.LET(
      _xlpm.num_characters, characters_per_cell,
      _xlpm.space_chars, 0,
      _xlpm.raw, K482,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((CEILING(_xlpm.x,$H$7)*1000)-45699)&gt;=((CEILING($L482,$H$7)*1000)-45699)
      )),
      _xlpm.n, _xlfn.SCAN(0, _xlpm.flag, _xlfn.LAMBDA(_xlpm.a,_xlpm.b, _xlpm.a + --_xlpm.b)),
      IF(_xlpm.flag, MID(_xlpm.txt,(_xlpm.n-1)*_xlpm.num_characters+1, _xlpm.num_characters), "")
    )
  ),
"")</f>
        <v/>
      </c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  <c r="AB482" s="19"/>
      <c r="AC482" s="19"/>
      <c r="AD482" s="19"/>
      <c r="AE482" s="19"/>
      <c r="AF482" s="19"/>
      <c r="AG482" s="19"/>
      <c r="AH482" s="19"/>
      <c r="AI482" s="19"/>
      <c r="AJ482" s="19"/>
      <c r="AK482" s="19"/>
      <c r="AL482" s="19"/>
      <c r="AM482" s="19"/>
      <c r="AN482" s="19"/>
      <c r="AO482" s="19"/>
    </row>
    <row r="483" spans="14:41" x14ac:dyDescent="0.3">
      <c r="N483" s="19" t="str" cm="1">
        <f t="array" ref="N483">IFERROR(
  IF(OR($L483="",$M483=""),
    "",
    _xlfn.LET(
      _xlpm.num_characters, characters_per_cell,
      _xlpm.space_chars, 0,
      _xlpm.raw, K483,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((CEILING(_xlpm.x,$H$7)*1000)-45699)&gt;=((CEILING($L483,$H$7)*1000)-45699)
      )),
      _xlpm.n, _xlfn.SCAN(0, _xlpm.flag, _xlfn.LAMBDA(_xlpm.a,_xlpm.b, _xlpm.a + --_xlpm.b)),
      IF(_xlpm.flag, MID(_xlpm.txt,(_xlpm.n-1)*_xlpm.num_characters+1, _xlpm.num_characters), "")
    )
  ),
"")</f>
        <v/>
      </c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  <c r="AB483" s="19"/>
      <c r="AC483" s="19"/>
      <c r="AD483" s="19"/>
      <c r="AE483" s="19"/>
      <c r="AF483" s="19"/>
      <c r="AG483" s="19"/>
      <c r="AH483" s="19"/>
      <c r="AI483" s="19"/>
      <c r="AJ483" s="19"/>
      <c r="AK483" s="19"/>
      <c r="AL483" s="19"/>
      <c r="AM483" s="19"/>
      <c r="AN483" s="19"/>
      <c r="AO483" s="19"/>
    </row>
    <row r="484" spans="14:41" x14ac:dyDescent="0.3">
      <c r="N484" s="19" t="str" cm="1">
        <f t="array" ref="N484">IFERROR(
  IF(OR($L484="",$M484=""),
    "",
    _xlfn.LET(
      _xlpm.num_characters, characters_per_cell,
      _xlpm.space_chars, 0,
      _xlpm.raw, K484,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((CEILING(_xlpm.x,$H$7)*1000)-45699)&gt;=((CEILING($L484,$H$7)*1000)-45699)
      )),
      _xlpm.n, _xlfn.SCAN(0, _xlpm.flag, _xlfn.LAMBDA(_xlpm.a,_xlpm.b, _xlpm.a + --_xlpm.b)),
      IF(_xlpm.flag, MID(_xlpm.txt,(_xlpm.n-1)*_xlpm.num_characters+1, _xlpm.num_characters), "")
    )
  ),
"")</f>
        <v/>
      </c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  <c r="AB484" s="19"/>
      <c r="AC484" s="19"/>
      <c r="AD484" s="19"/>
      <c r="AE484" s="19"/>
      <c r="AF484" s="19"/>
      <c r="AG484" s="19"/>
      <c r="AH484" s="19"/>
      <c r="AI484" s="19"/>
      <c r="AJ484" s="19"/>
      <c r="AK484" s="19"/>
      <c r="AL484" s="19"/>
      <c r="AM484" s="19"/>
      <c r="AN484" s="19"/>
      <c r="AO484" s="19"/>
    </row>
    <row r="485" spans="14:41" x14ac:dyDescent="0.3">
      <c r="N485" s="19" t="str" cm="1">
        <f t="array" ref="N485">IFERROR(
  IF(OR($L485="",$M485=""),
    "",
    _xlfn.LET(
      _xlpm.num_characters, characters_per_cell,
      _xlpm.space_chars, 0,
      _xlpm.raw, K485,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((CEILING(_xlpm.x,$H$7)*1000)-45699)&gt;=((CEILING($L485,$H$7)*1000)-45699)
      )),
      _xlpm.n, _xlfn.SCAN(0, _xlpm.flag, _xlfn.LAMBDA(_xlpm.a,_xlpm.b, _xlpm.a + --_xlpm.b)),
      IF(_xlpm.flag, MID(_xlpm.txt,(_xlpm.n-1)*_xlpm.num_characters+1, _xlpm.num_characters), "")
    )
  ),
"")</f>
        <v/>
      </c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  <c r="AB485" s="19"/>
      <c r="AC485" s="19"/>
      <c r="AD485" s="19"/>
      <c r="AE485" s="19"/>
      <c r="AF485" s="19"/>
      <c r="AG485" s="19"/>
      <c r="AH485" s="19"/>
      <c r="AI485" s="19"/>
      <c r="AJ485" s="19"/>
      <c r="AK485" s="19"/>
      <c r="AL485" s="19"/>
      <c r="AM485" s="19"/>
      <c r="AN485" s="19"/>
      <c r="AO485" s="19"/>
    </row>
    <row r="486" spans="14:41" x14ac:dyDescent="0.3">
      <c r="N486" s="19" t="str" cm="1">
        <f t="array" ref="N486">IFERROR(
  IF(OR($L486="",$M486=""),
    "",
    _xlfn.LET(
      _xlpm.num_characters, characters_per_cell,
      _xlpm.space_chars, 0,
      _xlpm.raw, K486,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((CEILING(_xlpm.x,$H$7)*1000)-45699)&gt;=((CEILING($L486,$H$7)*1000)-45699)
      )),
      _xlpm.n, _xlfn.SCAN(0, _xlpm.flag, _xlfn.LAMBDA(_xlpm.a,_xlpm.b, _xlpm.a + --_xlpm.b)),
      IF(_xlpm.flag, MID(_xlpm.txt,(_xlpm.n-1)*_xlpm.num_characters+1, _xlpm.num_characters), "")
    )
  ),
"")</f>
        <v/>
      </c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  <c r="AB486" s="19"/>
      <c r="AC486" s="19"/>
      <c r="AD486" s="19"/>
      <c r="AE486" s="19"/>
      <c r="AF486" s="19"/>
      <c r="AG486" s="19"/>
      <c r="AH486" s="19"/>
      <c r="AI486" s="19"/>
      <c r="AJ486" s="19"/>
      <c r="AK486" s="19"/>
      <c r="AL486" s="19"/>
      <c r="AM486" s="19"/>
      <c r="AN486" s="19"/>
      <c r="AO486" s="19"/>
    </row>
    <row r="487" spans="14:41" x14ac:dyDescent="0.3">
      <c r="N487" s="19" t="str" cm="1">
        <f t="array" ref="N487">IFERROR(
  IF(OR($L487="",$M487=""),
    "",
    _xlfn.LET(
      _xlpm.num_characters, characters_per_cell,
      _xlpm.space_chars, 0,
      _xlpm.raw, K487,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((CEILING(_xlpm.x,$H$7)*1000)-45699)&gt;=((CEILING($L487,$H$7)*1000)-45699)
      )),
      _xlpm.n, _xlfn.SCAN(0, _xlpm.flag, _xlfn.LAMBDA(_xlpm.a,_xlpm.b, _xlpm.a + --_xlpm.b)),
      IF(_xlpm.flag, MID(_xlpm.txt,(_xlpm.n-1)*_xlpm.num_characters+1, _xlpm.num_characters), "")
    )
  ),
"")</f>
        <v/>
      </c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  <c r="AB487" s="19"/>
      <c r="AC487" s="19"/>
      <c r="AD487" s="19"/>
      <c r="AE487" s="19"/>
      <c r="AF487" s="19"/>
      <c r="AG487" s="19"/>
      <c r="AH487" s="19"/>
      <c r="AI487" s="19"/>
      <c r="AJ487" s="19"/>
      <c r="AK487" s="19"/>
      <c r="AL487" s="19"/>
      <c r="AM487" s="19"/>
      <c r="AN487" s="19"/>
      <c r="AO487" s="19"/>
    </row>
    <row r="488" spans="14:41" x14ac:dyDescent="0.3">
      <c r="N488" s="19" t="str" cm="1">
        <f t="array" ref="N488">IFERROR(
  IF(OR($L488="",$M488=""),
    "",
    _xlfn.LET(
      _xlpm.num_characters, characters_per_cell,
      _xlpm.space_chars, 0,
      _xlpm.raw, K488,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((CEILING(_xlpm.x,$H$7)*1000)-45699)&gt;=((CEILING($L488,$H$7)*1000)-45699)
      )),
      _xlpm.n, _xlfn.SCAN(0, _xlpm.flag, _xlfn.LAMBDA(_xlpm.a,_xlpm.b, _xlpm.a + --_xlpm.b)),
      IF(_xlpm.flag, MID(_xlpm.txt,(_xlpm.n-1)*_xlpm.num_characters+1, _xlpm.num_characters), "")
    )
  ),
"")</f>
        <v/>
      </c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  <c r="AB488" s="19"/>
      <c r="AC488" s="19"/>
      <c r="AD488" s="19"/>
      <c r="AE488" s="19"/>
      <c r="AF488" s="19"/>
      <c r="AG488" s="19"/>
      <c r="AH488" s="19"/>
      <c r="AI488" s="19"/>
      <c r="AJ488" s="19"/>
      <c r="AK488" s="19"/>
      <c r="AL488" s="19"/>
      <c r="AM488" s="19"/>
      <c r="AN488" s="19"/>
      <c r="AO488" s="19"/>
    </row>
    <row r="489" spans="14:41" x14ac:dyDescent="0.3">
      <c r="N489" s="19" t="str" cm="1">
        <f t="array" ref="N489">IFERROR(
  IF(OR($L489="",$M489=""),
    "",
    _xlfn.LET(
      _xlpm.num_characters, characters_per_cell,
      _xlpm.space_chars, 0,
      _xlpm.raw, K489,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((CEILING(_xlpm.x,$H$7)*1000)-45699)&gt;=((CEILING($L489,$H$7)*1000)-45699)
      )),
      _xlpm.n, _xlfn.SCAN(0, _xlpm.flag, _xlfn.LAMBDA(_xlpm.a,_xlpm.b, _xlpm.a + --_xlpm.b)),
      IF(_xlpm.flag, MID(_xlpm.txt,(_xlpm.n-1)*_xlpm.num_characters+1, _xlpm.num_characters), "")
    )
  ),
"")</f>
        <v/>
      </c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  <c r="AB489" s="19"/>
      <c r="AC489" s="19"/>
      <c r="AD489" s="19"/>
      <c r="AE489" s="19"/>
      <c r="AF489" s="19"/>
      <c r="AG489" s="19"/>
      <c r="AH489" s="19"/>
      <c r="AI489" s="19"/>
      <c r="AJ489" s="19"/>
      <c r="AK489" s="19"/>
      <c r="AL489" s="19"/>
      <c r="AM489" s="19"/>
      <c r="AN489" s="19"/>
      <c r="AO489" s="19"/>
    </row>
    <row r="490" spans="14:41" x14ac:dyDescent="0.3">
      <c r="N490" s="19" t="str" cm="1">
        <f t="array" ref="N490">IFERROR(
  IF(OR($L490="",$M490=""),
    "",
    _xlfn.LET(
      _xlpm.num_characters, characters_per_cell,
      _xlpm.space_chars, 0,
      _xlpm.raw, K490,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((CEILING(_xlpm.x,$H$7)*1000)-45699)&gt;=((CEILING($L490,$H$7)*1000)-45699)
      )),
      _xlpm.n, _xlfn.SCAN(0, _xlpm.flag, _xlfn.LAMBDA(_xlpm.a,_xlpm.b, _xlpm.a + --_xlpm.b)),
      IF(_xlpm.flag, MID(_xlpm.txt,(_xlpm.n-1)*_xlpm.num_characters+1, _xlpm.num_characters), "")
    )
  ),
"")</f>
        <v/>
      </c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  <c r="AB490" s="19"/>
      <c r="AC490" s="19"/>
      <c r="AD490" s="19"/>
      <c r="AE490" s="19"/>
      <c r="AF490" s="19"/>
      <c r="AG490" s="19"/>
      <c r="AH490" s="19"/>
      <c r="AI490" s="19"/>
      <c r="AJ490" s="19"/>
      <c r="AK490" s="19"/>
      <c r="AL490" s="19"/>
      <c r="AM490" s="19"/>
      <c r="AN490" s="19"/>
      <c r="AO490" s="19"/>
    </row>
    <row r="491" spans="14:41" x14ac:dyDescent="0.3">
      <c r="N491" s="19" t="str" cm="1">
        <f t="array" ref="N491">IFERROR(
  IF(OR($L491="",$M491=""),
    "",
    _xlfn.LET(
      _xlpm.num_characters, characters_per_cell,
      _xlpm.space_chars, 0,
      _xlpm.raw, K491,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((CEILING(_xlpm.x,$H$7)*1000)-45699)&gt;=((CEILING($L491,$H$7)*1000)-45699)
      )),
      _xlpm.n, _xlfn.SCAN(0, _xlpm.flag, _xlfn.LAMBDA(_xlpm.a,_xlpm.b, _xlpm.a + --_xlpm.b)),
      IF(_xlpm.flag, MID(_xlpm.txt,(_xlpm.n-1)*_xlpm.num_characters+1, _xlpm.num_characters), "")
    )
  ),
"")</f>
        <v/>
      </c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  <c r="AB491" s="19"/>
      <c r="AC491" s="19"/>
      <c r="AD491" s="19"/>
      <c r="AE491" s="19"/>
      <c r="AF491" s="19"/>
      <c r="AG491" s="19"/>
      <c r="AH491" s="19"/>
      <c r="AI491" s="19"/>
      <c r="AJ491" s="19"/>
      <c r="AK491" s="19"/>
      <c r="AL491" s="19"/>
      <c r="AM491" s="19"/>
      <c r="AN491" s="19"/>
      <c r="AO491" s="19"/>
    </row>
    <row r="492" spans="14:41" x14ac:dyDescent="0.3">
      <c r="N492" s="19" t="str" cm="1">
        <f t="array" ref="N492">IFERROR(
  IF(OR($L492="",$M492=""),
    "",
    _xlfn.LET(
      _xlpm.num_characters, characters_per_cell,
      _xlpm.space_chars, 0,
      _xlpm.raw, K492,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((CEILING(_xlpm.x,$H$7)*1000)-45699)&gt;=((CEILING($L492,$H$7)*1000)-45699)
      )),
      _xlpm.n, _xlfn.SCAN(0, _xlpm.flag, _xlfn.LAMBDA(_xlpm.a,_xlpm.b, _xlpm.a + --_xlpm.b)),
      IF(_xlpm.flag, MID(_xlpm.txt,(_xlpm.n-1)*_xlpm.num_characters+1, _xlpm.num_characters), "")
    )
  ),
"")</f>
        <v/>
      </c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  <c r="AB492" s="19"/>
      <c r="AC492" s="19"/>
      <c r="AD492" s="19"/>
      <c r="AE492" s="19"/>
      <c r="AF492" s="19"/>
      <c r="AG492" s="19"/>
      <c r="AH492" s="19"/>
      <c r="AI492" s="19"/>
      <c r="AJ492" s="19"/>
      <c r="AK492" s="19"/>
      <c r="AL492" s="19"/>
      <c r="AM492" s="19"/>
      <c r="AN492" s="19"/>
      <c r="AO492" s="19"/>
    </row>
    <row r="493" spans="14:41" x14ac:dyDescent="0.3">
      <c r="N493" s="19" t="str" cm="1">
        <f t="array" ref="N493">IFERROR(
  IF(OR($L493="",$M493=""),
    "",
    _xlfn.LET(
      _xlpm.num_characters, characters_per_cell,
      _xlpm.space_chars, 0,
      _xlpm.raw, K493,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((CEILING(_xlpm.x,$H$7)*1000)-45699)&gt;=((CEILING($L493,$H$7)*1000)-45699)
      )),
      _xlpm.n, _xlfn.SCAN(0, _xlpm.flag, _xlfn.LAMBDA(_xlpm.a,_xlpm.b, _xlpm.a + --_xlpm.b)),
      IF(_xlpm.flag, MID(_xlpm.txt,(_xlpm.n-1)*_xlpm.num_characters+1, _xlpm.num_characters), "")
    )
  ),
"")</f>
        <v/>
      </c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  <c r="AB493" s="19"/>
      <c r="AC493" s="19"/>
      <c r="AD493" s="19"/>
      <c r="AE493" s="19"/>
      <c r="AF493" s="19"/>
      <c r="AG493" s="19"/>
      <c r="AH493" s="19"/>
      <c r="AI493" s="19"/>
      <c r="AJ493" s="19"/>
      <c r="AK493" s="19"/>
      <c r="AL493" s="19"/>
      <c r="AM493" s="19"/>
      <c r="AN493" s="19"/>
      <c r="AO493" s="19"/>
    </row>
    <row r="494" spans="14:41" x14ac:dyDescent="0.3">
      <c r="N494" s="19" t="str" cm="1">
        <f t="array" ref="N494">IFERROR(
  IF(OR($L494="",$M494=""),
    "",
    _xlfn.LET(
      _xlpm.num_characters, characters_per_cell,
      _xlpm.space_chars, 0,
      _xlpm.raw, K494,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((CEILING(_xlpm.x,$H$7)*1000)-45699)&gt;=((CEILING($L494,$H$7)*1000)-45699)
      )),
      _xlpm.n, _xlfn.SCAN(0, _xlpm.flag, _xlfn.LAMBDA(_xlpm.a,_xlpm.b, _xlpm.a + --_xlpm.b)),
      IF(_xlpm.flag, MID(_xlpm.txt,(_xlpm.n-1)*_xlpm.num_characters+1, _xlpm.num_characters), "")
    )
  ),
"")</f>
        <v/>
      </c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  <c r="AB494" s="19"/>
      <c r="AC494" s="19"/>
      <c r="AD494" s="19"/>
      <c r="AE494" s="19"/>
      <c r="AF494" s="19"/>
      <c r="AG494" s="19"/>
      <c r="AH494" s="19"/>
      <c r="AI494" s="19"/>
      <c r="AJ494" s="19"/>
      <c r="AK494" s="19"/>
      <c r="AL494" s="19"/>
      <c r="AM494" s="19"/>
      <c r="AN494" s="19"/>
      <c r="AO494" s="19"/>
    </row>
    <row r="495" spans="14:41" x14ac:dyDescent="0.3">
      <c r="N495" s="19" t="str" cm="1">
        <f t="array" ref="N495">IFERROR(
  IF(OR($L495="",$M495=""),
    "",
    _xlfn.LET(
      _xlpm.num_characters, characters_per_cell,
      _xlpm.space_chars, 0,
      _xlpm.raw, K495,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((CEILING(_xlpm.x,$H$7)*1000)-45699)&gt;=((CEILING($L495,$H$7)*1000)-45699)
      )),
      _xlpm.n, _xlfn.SCAN(0, _xlpm.flag, _xlfn.LAMBDA(_xlpm.a,_xlpm.b, _xlpm.a + --_xlpm.b)),
      IF(_xlpm.flag, MID(_xlpm.txt,(_xlpm.n-1)*_xlpm.num_characters+1, _xlpm.num_characters), "")
    )
  ),
"")</f>
        <v/>
      </c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  <c r="AB495" s="19"/>
      <c r="AC495" s="19"/>
      <c r="AD495" s="19"/>
      <c r="AE495" s="19"/>
      <c r="AF495" s="19"/>
      <c r="AG495" s="19"/>
      <c r="AH495" s="19"/>
      <c r="AI495" s="19"/>
      <c r="AJ495" s="19"/>
      <c r="AK495" s="19"/>
      <c r="AL495" s="19"/>
      <c r="AM495" s="19"/>
      <c r="AN495" s="19"/>
      <c r="AO495" s="19"/>
    </row>
    <row r="496" spans="14:41" x14ac:dyDescent="0.3">
      <c r="N496" s="19" t="str" cm="1">
        <f t="array" ref="N496">IFERROR(
  IF(OR($L496="",$M496=""),
    "",
    _xlfn.LET(
      _xlpm.num_characters, characters_per_cell,
      _xlpm.space_chars, 0,
      _xlpm.raw, K496,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((CEILING(_xlpm.x,$H$7)*1000)-45699)&gt;=((CEILING($L496,$H$7)*1000)-45699)
      )),
      _xlpm.n, _xlfn.SCAN(0, _xlpm.flag, _xlfn.LAMBDA(_xlpm.a,_xlpm.b, _xlpm.a + --_xlpm.b)),
      IF(_xlpm.flag, MID(_xlpm.txt,(_xlpm.n-1)*_xlpm.num_characters+1, _xlpm.num_characters), "")
    )
  ),
"")</f>
        <v/>
      </c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  <c r="AB496" s="19"/>
      <c r="AC496" s="19"/>
      <c r="AD496" s="19"/>
      <c r="AE496" s="19"/>
      <c r="AF496" s="19"/>
      <c r="AG496" s="19"/>
      <c r="AH496" s="19"/>
      <c r="AI496" s="19"/>
      <c r="AJ496" s="19"/>
      <c r="AK496" s="19"/>
      <c r="AL496" s="19"/>
      <c r="AM496" s="19"/>
      <c r="AN496" s="19"/>
      <c r="AO496" s="19"/>
    </row>
    <row r="497" spans="14:41" x14ac:dyDescent="0.3">
      <c r="N497" s="19" t="str" cm="1">
        <f t="array" ref="N497">IFERROR(
  IF(OR($L497="",$M497=""),
    "",
    _xlfn.LET(
      _xlpm.num_characters, characters_per_cell,
      _xlpm.space_chars, 0,
      _xlpm.raw, K497,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((CEILING(_xlpm.x,$H$7)*1000)-45699)&gt;=((CEILING($L497,$H$7)*1000)-45699)
      )),
      _xlpm.n, _xlfn.SCAN(0, _xlpm.flag, _xlfn.LAMBDA(_xlpm.a,_xlpm.b, _xlpm.a + --_xlpm.b)),
      IF(_xlpm.flag, MID(_xlpm.txt,(_xlpm.n-1)*_xlpm.num_characters+1, _xlpm.num_characters), "")
    )
  ),
"")</f>
        <v/>
      </c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  <c r="AB497" s="19"/>
      <c r="AC497" s="19"/>
      <c r="AD497" s="19"/>
      <c r="AE497" s="19"/>
      <c r="AF497" s="19"/>
      <c r="AG497" s="19"/>
      <c r="AH497" s="19"/>
      <c r="AI497" s="19"/>
      <c r="AJ497" s="19"/>
      <c r="AK497" s="19"/>
      <c r="AL497" s="19"/>
      <c r="AM497" s="19"/>
      <c r="AN497" s="19"/>
      <c r="AO497" s="19"/>
    </row>
    <row r="498" spans="14:41" x14ac:dyDescent="0.3">
      <c r="N498" s="19" t="str" cm="1">
        <f t="array" ref="N498">IFERROR(
  IF(OR($L498="",$M498=""),
    "",
    _xlfn.LET(
      _xlpm.num_characters, characters_per_cell,
      _xlpm.space_chars, 0,
      _xlpm.raw, K498,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((CEILING(_xlpm.x,$H$7)*1000)-45699)&gt;=((CEILING($L498,$H$7)*1000)-45699)
      )),
      _xlpm.n, _xlfn.SCAN(0, _xlpm.flag, _xlfn.LAMBDA(_xlpm.a,_xlpm.b, _xlpm.a + --_xlpm.b)),
      IF(_xlpm.flag, MID(_xlpm.txt,(_xlpm.n-1)*_xlpm.num_characters+1, _xlpm.num_characters), "")
    )
  ),
"")</f>
        <v/>
      </c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  <c r="AB498" s="19"/>
      <c r="AC498" s="19"/>
      <c r="AD498" s="19"/>
      <c r="AE498" s="19"/>
      <c r="AF498" s="19"/>
      <c r="AG498" s="19"/>
      <c r="AH498" s="19"/>
      <c r="AI498" s="19"/>
      <c r="AJ498" s="19"/>
      <c r="AK498" s="19"/>
      <c r="AL498" s="19"/>
      <c r="AM498" s="19"/>
      <c r="AN498" s="19"/>
      <c r="AO498" s="19"/>
    </row>
    <row r="499" spans="14:41" x14ac:dyDescent="0.3">
      <c r="N499" s="19" t="str" cm="1">
        <f t="array" ref="N499">IFERROR(
  IF(OR($L499="",$M499=""),
    "",
    _xlfn.LET(
      _xlpm.num_characters, characters_per_cell,
      _xlpm.space_chars, 0,
      _xlpm.raw, K499,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((CEILING(_xlpm.x,$H$7)*1000)-45699)&gt;=((CEILING($L499,$H$7)*1000)-45699)
      )),
      _xlpm.n, _xlfn.SCAN(0, _xlpm.flag, _xlfn.LAMBDA(_xlpm.a,_xlpm.b, _xlpm.a + --_xlpm.b)),
      IF(_xlpm.flag, MID(_xlpm.txt,(_xlpm.n-1)*_xlpm.num_characters+1, _xlpm.num_characters), "")
    )
  ),
"")</f>
        <v/>
      </c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  <c r="AB499" s="19"/>
      <c r="AC499" s="19"/>
      <c r="AD499" s="19"/>
      <c r="AE499" s="19"/>
      <c r="AF499" s="19"/>
      <c r="AG499" s="19"/>
      <c r="AH499" s="19"/>
      <c r="AI499" s="19"/>
      <c r="AJ499" s="19"/>
      <c r="AK499" s="19"/>
      <c r="AL499" s="19"/>
      <c r="AM499" s="19"/>
      <c r="AN499" s="19"/>
      <c r="AO499" s="19"/>
    </row>
    <row r="500" spans="14:41" x14ac:dyDescent="0.3">
      <c r="N500" s="19" t="str" cm="1">
        <f t="array" ref="N500">IFERROR(
  IF(OR($L500="",$M500=""),
    "",
    _xlfn.LET(
      _xlpm.num_characters, characters_per_cell,
      _xlpm.space_chars, 0,
      _xlpm.raw, K500,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((CEILING(_xlpm.x,$H$7)*1000)-45699)&gt;=((CEILING($L500,$H$7)*1000)-45699)
      )),
      _xlpm.n, _xlfn.SCAN(0, _xlpm.flag, _xlfn.LAMBDA(_xlpm.a,_xlpm.b, _xlpm.a + --_xlpm.b)),
      IF(_xlpm.flag, MID(_xlpm.txt,(_xlpm.n-1)*_xlpm.num_characters+1, _xlpm.num_characters), "")
    )
  ),
"")</f>
        <v/>
      </c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  <c r="AB500" s="19"/>
      <c r="AC500" s="19"/>
      <c r="AD500" s="19"/>
      <c r="AE500" s="19"/>
      <c r="AF500" s="19"/>
      <c r="AG500" s="19"/>
      <c r="AH500" s="19"/>
      <c r="AI500" s="19"/>
      <c r="AJ500" s="19"/>
      <c r="AK500" s="19"/>
      <c r="AL500" s="19"/>
      <c r="AM500" s="19"/>
      <c r="AN500" s="19"/>
      <c r="AO500" s="19"/>
    </row>
    <row r="501" spans="14:41" x14ac:dyDescent="0.3">
      <c r="N501" s="19" t="str" cm="1">
        <f t="array" ref="N501">IFERROR(
  IF(OR($L501="",$M501=""),
    "",
    _xlfn.LET(
      _xlpm.num_characters, characters_per_cell,
      _xlpm.space_chars, 0,
      _xlpm.raw, K501,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((CEILING(_xlpm.x,$H$7)*1000)-45699)&gt;=((CEILING($L501,$H$7)*1000)-45699)
      )),
      _xlpm.n, _xlfn.SCAN(0, _xlpm.flag, _xlfn.LAMBDA(_xlpm.a,_xlpm.b, _xlpm.a + --_xlpm.b)),
      IF(_xlpm.flag, MID(_xlpm.txt,(_xlpm.n-1)*_xlpm.num_characters+1, _xlpm.num_characters), "")
    )
  ),
"")</f>
        <v/>
      </c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  <c r="AB501" s="19"/>
      <c r="AC501" s="19"/>
      <c r="AD501" s="19"/>
      <c r="AE501" s="19"/>
      <c r="AF501" s="19"/>
      <c r="AG501" s="19"/>
      <c r="AH501" s="19"/>
      <c r="AI501" s="19"/>
      <c r="AJ501" s="19"/>
      <c r="AK501" s="19"/>
      <c r="AL501" s="19"/>
      <c r="AM501" s="19"/>
      <c r="AN501" s="19"/>
      <c r="AO501" s="19"/>
    </row>
    <row r="502" spans="14:41" x14ac:dyDescent="0.3">
      <c r="N502" s="19" t="str" cm="1">
        <f t="array" ref="N502">IFERROR(
  IF(OR($L502="",$M502=""),
    "",
    _xlfn.LET(
      _xlpm.num_characters, characters_per_cell,
      _xlpm.space_chars, 0,
      _xlpm.raw, K502,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((CEILING(_xlpm.x,$H$7)*1000)-45699)&gt;=((CEILING($L502,$H$7)*1000)-45699)
      )),
      _xlpm.n, _xlfn.SCAN(0, _xlpm.flag, _xlfn.LAMBDA(_xlpm.a,_xlpm.b, _xlpm.a + --_xlpm.b)),
      IF(_xlpm.flag, MID(_xlpm.txt,(_xlpm.n-1)*_xlpm.num_characters+1, _xlpm.num_characters), "")
    )
  ),
"")</f>
        <v/>
      </c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  <c r="AB502" s="19"/>
      <c r="AC502" s="19"/>
      <c r="AD502" s="19"/>
      <c r="AE502" s="19"/>
      <c r="AF502" s="19"/>
      <c r="AG502" s="19"/>
      <c r="AH502" s="19"/>
      <c r="AI502" s="19"/>
      <c r="AJ502" s="19"/>
      <c r="AK502" s="19"/>
      <c r="AL502" s="19"/>
      <c r="AM502" s="19"/>
      <c r="AN502" s="19"/>
      <c r="AO502" s="19"/>
    </row>
    <row r="503" spans="14:41" x14ac:dyDescent="0.3">
      <c r="N503" s="19" t="str" cm="1">
        <f t="array" ref="N503">IFERROR(
  IF(OR($L503="",$M503=""),
    "",
    _xlfn.LET(
      _xlpm.num_characters, characters_per_cell,
      _xlpm.space_chars, 0,
      _xlpm.raw, K503,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((CEILING(_xlpm.x,$H$7)*1000)-45699)&gt;=((CEILING($L503,$H$7)*1000)-45699)
      )),
      _xlpm.n, _xlfn.SCAN(0, _xlpm.flag, _xlfn.LAMBDA(_xlpm.a,_xlpm.b, _xlpm.a + --_xlpm.b)),
      IF(_xlpm.flag, MID(_xlpm.txt,(_xlpm.n-1)*_xlpm.num_characters+1, _xlpm.num_characters), "")
    )
  ),
"")</f>
        <v/>
      </c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  <c r="AB503" s="19"/>
      <c r="AC503" s="19"/>
      <c r="AD503" s="19"/>
      <c r="AE503" s="19"/>
      <c r="AF503" s="19"/>
      <c r="AG503" s="19"/>
      <c r="AH503" s="19"/>
      <c r="AI503" s="19"/>
      <c r="AJ503" s="19"/>
      <c r="AK503" s="19"/>
      <c r="AL503" s="19"/>
      <c r="AM503" s="19"/>
      <c r="AN503" s="19"/>
      <c r="AO503" s="19"/>
    </row>
    <row r="504" spans="14:41" x14ac:dyDescent="0.3">
      <c r="N504" s="19" t="str" cm="1">
        <f t="array" ref="N504">IFERROR(
  IF(OR($L504="",$M504=""),
    "",
    _xlfn.LET(
      _xlpm.num_characters, characters_per_cell,
      _xlpm.space_chars, 0,
      _xlpm.raw, K504,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((CEILING(_xlpm.x,$H$7)*1000)-45699)&gt;=((CEILING($L504,$H$7)*1000)-45699)
      )),
      _xlpm.n, _xlfn.SCAN(0, _xlpm.flag, _xlfn.LAMBDA(_xlpm.a,_xlpm.b, _xlpm.a + --_xlpm.b)),
      IF(_xlpm.flag, MID(_xlpm.txt,(_xlpm.n-1)*_xlpm.num_characters+1, _xlpm.num_characters), "")
    )
  ),
"")</f>
        <v/>
      </c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  <c r="AB504" s="19"/>
      <c r="AC504" s="19"/>
      <c r="AD504" s="19"/>
      <c r="AE504" s="19"/>
      <c r="AF504" s="19"/>
      <c r="AG504" s="19"/>
      <c r="AH504" s="19"/>
      <c r="AI504" s="19"/>
      <c r="AJ504" s="19"/>
      <c r="AK504" s="19"/>
      <c r="AL504" s="19"/>
      <c r="AM504" s="19"/>
      <c r="AN504" s="19"/>
      <c r="AO504" s="19"/>
    </row>
    <row r="505" spans="14:41" x14ac:dyDescent="0.3">
      <c r="N505" s="19" t="str" cm="1">
        <f t="array" ref="N505">IFERROR(
  IF(OR($L505="",$M505=""),
    "",
    _xlfn.LET(
      _xlpm.num_characters, characters_per_cell,
      _xlpm.space_chars, 0,
      _xlpm.raw, K505,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((CEILING(_xlpm.x,$H$7)*1000)-45699)&gt;=((CEILING($L505,$H$7)*1000)-45699)
      )),
      _xlpm.n, _xlfn.SCAN(0, _xlpm.flag, _xlfn.LAMBDA(_xlpm.a,_xlpm.b, _xlpm.a + --_xlpm.b)),
      IF(_xlpm.flag, MID(_xlpm.txt,(_xlpm.n-1)*_xlpm.num_characters+1, _xlpm.num_characters), "")
    )
  ),
"")</f>
        <v/>
      </c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  <c r="AB505" s="19"/>
      <c r="AC505" s="19"/>
      <c r="AD505" s="19"/>
      <c r="AE505" s="19"/>
      <c r="AF505" s="19"/>
      <c r="AG505" s="19"/>
      <c r="AH505" s="19"/>
      <c r="AI505" s="19"/>
      <c r="AJ505" s="19"/>
      <c r="AK505" s="19"/>
      <c r="AL505" s="19"/>
      <c r="AM505" s="19"/>
      <c r="AN505" s="19"/>
      <c r="AO505" s="19"/>
    </row>
    <row r="506" spans="14:41" x14ac:dyDescent="0.3">
      <c r="N506" s="19" t="str" cm="1">
        <f t="array" ref="N506">IFERROR(
  IF(OR($L506="",$M506=""),
    "",
    _xlfn.LET(
      _xlpm.num_characters, characters_per_cell,
      _xlpm.space_chars, 0,
      _xlpm.raw, K506,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((CEILING(_xlpm.x,$H$7)*1000)-45699)&gt;=((CEILING($L506,$H$7)*1000)-45699)
      )),
      _xlpm.n, _xlfn.SCAN(0, _xlpm.flag, _xlfn.LAMBDA(_xlpm.a,_xlpm.b, _xlpm.a + --_xlpm.b)),
      IF(_xlpm.flag, MID(_xlpm.txt,(_xlpm.n-1)*_xlpm.num_characters+1, _xlpm.num_characters), "")
    )
  ),
"")</f>
        <v/>
      </c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  <c r="AB506" s="19"/>
      <c r="AC506" s="19"/>
      <c r="AD506" s="19"/>
      <c r="AE506" s="19"/>
      <c r="AF506" s="19"/>
      <c r="AG506" s="19"/>
      <c r="AH506" s="19"/>
      <c r="AI506" s="19"/>
      <c r="AJ506" s="19"/>
      <c r="AK506" s="19"/>
      <c r="AL506" s="19"/>
      <c r="AM506" s="19"/>
      <c r="AN506" s="19"/>
      <c r="AO506" s="19"/>
    </row>
    <row r="507" spans="14:41" x14ac:dyDescent="0.3">
      <c r="N507" s="19" t="str" cm="1">
        <f t="array" ref="N507">IFERROR(
  IF(OR($L507="",$M507=""),
    "",
    _xlfn.LET(
      _xlpm.num_characters, characters_per_cell,
      _xlpm.space_chars, 0,
      _xlpm.raw, K507,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((CEILING(_xlpm.x,$H$7)*1000)-45699)&gt;=((CEILING($L507,$H$7)*1000)-45699)
      )),
      _xlpm.n, _xlfn.SCAN(0, _xlpm.flag, _xlfn.LAMBDA(_xlpm.a,_xlpm.b, _xlpm.a + --_xlpm.b)),
      IF(_xlpm.flag, MID(_xlpm.txt,(_xlpm.n-1)*_xlpm.num_characters+1, _xlpm.num_characters), "")
    )
  ),
"")</f>
        <v/>
      </c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  <c r="AB507" s="19"/>
      <c r="AC507" s="19"/>
      <c r="AD507" s="19"/>
      <c r="AE507" s="19"/>
      <c r="AF507" s="19"/>
      <c r="AG507" s="19"/>
      <c r="AH507" s="19"/>
      <c r="AI507" s="19"/>
      <c r="AJ507" s="19"/>
      <c r="AK507" s="19"/>
      <c r="AL507" s="19"/>
      <c r="AM507" s="19"/>
      <c r="AN507" s="19"/>
      <c r="AO507" s="19"/>
    </row>
    <row r="508" spans="14:41" x14ac:dyDescent="0.3">
      <c r="N508" s="19" t="str" cm="1">
        <f t="array" ref="N508">IFERROR(
  IF(OR($L508="",$M508=""),
    "",
    _xlfn.LET(
      _xlpm.num_characters, characters_per_cell,
      _xlpm.space_chars, 0,
      _xlpm.raw, K508,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((CEILING(_xlpm.x,$H$7)*1000)-45699)&gt;=((CEILING($L508,$H$7)*1000)-45699)
      )),
      _xlpm.n, _xlfn.SCAN(0, _xlpm.flag, _xlfn.LAMBDA(_xlpm.a,_xlpm.b, _xlpm.a + --_xlpm.b)),
      IF(_xlpm.flag, MID(_xlpm.txt,(_xlpm.n-1)*_xlpm.num_characters+1, _xlpm.num_characters), "")
    )
  ),
"")</f>
        <v/>
      </c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  <c r="AB508" s="19"/>
      <c r="AC508" s="19"/>
      <c r="AD508" s="19"/>
      <c r="AE508" s="19"/>
      <c r="AF508" s="19"/>
      <c r="AG508" s="19"/>
      <c r="AH508" s="19"/>
      <c r="AI508" s="19"/>
      <c r="AJ508" s="19"/>
      <c r="AK508" s="19"/>
      <c r="AL508" s="19"/>
      <c r="AM508" s="19"/>
      <c r="AN508" s="19"/>
      <c r="AO508" s="19"/>
    </row>
    <row r="509" spans="14:41" x14ac:dyDescent="0.3">
      <c r="N509" s="19" t="str" cm="1">
        <f t="array" ref="N509">IFERROR(
  IF(OR($L509="",$M509=""),
    "",
    _xlfn.LET(
      _xlpm.num_characters, characters_per_cell,
      _xlpm.space_chars, 0,
      _xlpm.raw, K509,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((CEILING(_xlpm.x,$H$7)*1000)-45699)&gt;=((CEILING($L509,$H$7)*1000)-45699)
      )),
      _xlpm.n, _xlfn.SCAN(0, _xlpm.flag, _xlfn.LAMBDA(_xlpm.a,_xlpm.b, _xlpm.a + --_xlpm.b)),
      IF(_xlpm.flag, MID(_xlpm.txt,(_xlpm.n-1)*_xlpm.num_characters+1, _xlpm.num_characters), "")
    )
  ),
"")</f>
        <v/>
      </c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  <c r="AB509" s="19"/>
      <c r="AC509" s="19"/>
      <c r="AD509" s="19"/>
      <c r="AE509" s="19"/>
      <c r="AF509" s="19"/>
      <c r="AG509" s="19"/>
      <c r="AH509" s="19"/>
      <c r="AI509" s="19"/>
      <c r="AJ509" s="19"/>
      <c r="AK509" s="19"/>
      <c r="AL509" s="19"/>
      <c r="AM509" s="19"/>
      <c r="AN509" s="19"/>
      <c r="AO509" s="19"/>
    </row>
    <row r="510" spans="14:41" x14ac:dyDescent="0.3">
      <c r="N510" s="19" t="str" cm="1">
        <f t="array" ref="N510">IFERROR(
  IF(OR($L510="",$M510=""),
    "",
    _xlfn.LET(
      _xlpm.num_characters, characters_per_cell,
      _xlpm.space_chars, 0,
      _xlpm.raw, K510,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((CEILING(_xlpm.x,$H$7)*1000)-45699)&gt;=((CEILING($L510,$H$7)*1000)-45699)
      )),
      _xlpm.n, _xlfn.SCAN(0, _xlpm.flag, _xlfn.LAMBDA(_xlpm.a,_xlpm.b, _xlpm.a + --_xlpm.b)),
      IF(_xlpm.flag, MID(_xlpm.txt,(_xlpm.n-1)*_xlpm.num_characters+1, _xlpm.num_characters), "")
    )
  ),
"")</f>
        <v/>
      </c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  <c r="AB510" s="19"/>
      <c r="AC510" s="19"/>
      <c r="AD510" s="19"/>
      <c r="AE510" s="19"/>
      <c r="AF510" s="19"/>
      <c r="AG510" s="19"/>
      <c r="AH510" s="19"/>
      <c r="AI510" s="19"/>
      <c r="AJ510" s="19"/>
      <c r="AK510" s="19"/>
      <c r="AL510" s="19"/>
      <c r="AM510" s="19"/>
      <c r="AN510" s="19"/>
      <c r="AO510" s="19"/>
    </row>
    <row r="511" spans="14:41" x14ac:dyDescent="0.3">
      <c r="N511" s="19" t="str" cm="1">
        <f t="array" ref="N511">IFERROR(
  IF(OR($L511="",$M511=""),
    "",
    _xlfn.LET(
      _xlpm.num_characters, characters_per_cell,
      _xlpm.space_chars, 0,
      _xlpm.raw, K511,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((CEILING(_xlpm.x,$H$7)*1000)-45699)&gt;=((CEILING($L511,$H$7)*1000)-45699)
      )),
      _xlpm.n, _xlfn.SCAN(0, _xlpm.flag, _xlfn.LAMBDA(_xlpm.a,_xlpm.b, _xlpm.a + --_xlpm.b)),
      IF(_xlpm.flag, MID(_xlpm.txt,(_xlpm.n-1)*_xlpm.num_characters+1, _xlpm.num_characters), "")
    )
  ),
"")</f>
        <v/>
      </c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  <c r="AB511" s="19"/>
      <c r="AC511" s="19"/>
      <c r="AD511" s="19"/>
      <c r="AE511" s="19"/>
      <c r="AF511" s="19"/>
      <c r="AG511" s="19"/>
      <c r="AH511" s="19"/>
      <c r="AI511" s="19"/>
      <c r="AJ511" s="19"/>
      <c r="AK511" s="19"/>
      <c r="AL511" s="19"/>
      <c r="AM511" s="19"/>
      <c r="AN511" s="19"/>
      <c r="AO511" s="19"/>
    </row>
    <row r="512" spans="14:41" x14ac:dyDescent="0.3">
      <c r="N512" s="19" t="str" cm="1">
        <f t="array" ref="N512">IFERROR(
  IF(OR($L512="",$M512=""),
    "",
    _xlfn.LET(
      _xlpm.num_characters, characters_per_cell,
      _xlpm.space_chars, 0,
      _xlpm.raw, K512,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((CEILING(_xlpm.x,$H$7)*1000)-45699)&gt;=((CEILING($L512,$H$7)*1000)-45699)
      )),
      _xlpm.n, _xlfn.SCAN(0, _xlpm.flag, _xlfn.LAMBDA(_xlpm.a,_xlpm.b, _xlpm.a + --_xlpm.b)),
      IF(_xlpm.flag, MID(_xlpm.txt,(_xlpm.n-1)*_xlpm.num_characters+1, _xlpm.num_characters), "")
    )
  ),
"")</f>
        <v/>
      </c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  <c r="AB512" s="19"/>
      <c r="AC512" s="19"/>
      <c r="AD512" s="19"/>
      <c r="AE512" s="19"/>
      <c r="AF512" s="19"/>
      <c r="AG512" s="19"/>
      <c r="AH512" s="19"/>
      <c r="AI512" s="19"/>
      <c r="AJ512" s="19"/>
      <c r="AK512" s="19"/>
      <c r="AL512" s="19"/>
      <c r="AM512" s="19"/>
      <c r="AN512" s="19"/>
      <c r="AO512" s="19"/>
    </row>
    <row r="513" spans="14:41" x14ac:dyDescent="0.3">
      <c r="N513" s="19" t="str" cm="1">
        <f t="array" ref="N513">IFERROR(
  IF(OR($L513="",$M513=""),
    "",
    _xlfn.LET(
      _xlpm.num_characters, characters_per_cell,
      _xlpm.space_chars, 0,
      _xlpm.raw, K513,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((CEILING(_xlpm.x,$H$7)*1000)-45699)&gt;=((CEILING($L513,$H$7)*1000)-45699)
      )),
      _xlpm.n, _xlfn.SCAN(0, _xlpm.flag, _xlfn.LAMBDA(_xlpm.a,_xlpm.b, _xlpm.a + --_xlpm.b)),
      IF(_xlpm.flag, MID(_xlpm.txt,(_xlpm.n-1)*_xlpm.num_characters+1, _xlpm.num_characters), "")
    )
  ),
"")</f>
        <v/>
      </c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  <c r="AB513" s="19"/>
      <c r="AC513" s="19"/>
      <c r="AD513" s="19"/>
      <c r="AE513" s="19"/>
      <c r="AF513" s="19"/>
      <c r="AG513" s="19"/>
      <c r="AH513" s="19"/>
      <c r="AI513" s="19"/>
      <c r="AJ513" s="19"/>
      <c r="AK513" s="19"/>
      <c r="AL513" s="19"/>
      <c r="AM513" s="19"/>
      <c r="AN513" s="19"/>
      <c r="AO513" s="19"/>
    </row>
    <row r="514" spans="14:41" x14ac:dyDescent="0.3">
      <c r="N514" s="19" t="str" cm="1">
        <f t="array" ref="N514">IFERROR(
  IF(OR($L514="",$M514=""),
    "",
    _xlfn.LET(
      _xlpm.num_characters, characters_per_cell,
      _xlpm.space_chars, 0,
      _xlpm.raw, K514,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((CEILING(_xlpm.x,$H$7)*1000)-45699)&gt;=((CEILING($L514,$H$7)*1000)-45699)
      )),
      _xlpm.n, _xlfn.SCAN(0, _xlpm.flag, _xlfn.LAMBDA(_xlpm.a,_xlpm.b, _xlpm.a + --_xlpm.b)),
      IF(_xlpm.flag, MID(_xlpm.txt,(_xlpm.n-1)*_xlpm.num_characters+1, _xlpm.num_characters), "")
    )
  ),
"")</f>
        <v/>
      </c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  <c r="AB514" s="19"/>
      <c r="AC514" s="19"/>
      <c r="AD514" s="19"/>
      <c r="AE514" s="19"/>
      <c r="AF514" s="19"/>
      <c r="AG514" s="19"/>
      <c r="AH514" s="19"/>
      <c r="AI514" s="19"/>
      <c r="AJ514" s="19"/>
      <c r="AK514" s="19"/>
      <c r="AL514" s="19"/>
      <c r="AM514" s="19"/>
      <c r="AN514" s="19"/>
      <c r="AO514" s="19"/>
    </row>
    <row r="515" spans="14:41" x14ac:dyDescent="0.3">
      <c r="N515" s="19" t="str" cm="1">
        <f t="array" ref="N515">IFERROR(
  IF(OR($L515="",$M515=""),
    "",
    _xlfn.LET(
      _xlpm.num_characters, characters_per_cell,
      _xlpm.space_chars, 0,
      _xlpm.raw, K515,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((CEILING(_xlpm.x,$H$7)*1000)-45699)&gt;=((CEILING($L515,$H$7)*1000)-45699)
      )),
      _xlpm.n, _xlfn.SCAN(0, _xlpm.flag, _xlfn.LAMBDA(_xlpm.a,_xlpm.b, _xlpm.a + --_xlpm.b)),
      IF(_xlpm.flag, MID(_xlpm.txt,(_xlpm.n-1)*_xlpm.num_characters+1, _xlpm.num_characters), "")
    )
  ),
"")</f>
        <v/>
      </c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  <c r="AB515" s="19"/>
      <c r="AC515" s="19"/>
      <c r="AD515" s="19"/>
      <c r="AE515" s="19"/>
      <c r="AF515" s="19"/>
      <c r="AG515" s="19"/>
      <c r="AH515" s="19"/>
      <c r="AI515" s="19"/>
      <c r="AJ515" s="19"/>
      <c r="AK515" s="19"/>
      <c r="AL515" s="19"/>
      <c r="AM515" s="19"/>
      <c r="AN515" s="19"/>
      <c r="AO515" s="19"/>
    </row>
    <row r="516" spans="14:41" x14ac:dyDescent="0.3">
      <c r="N516" s="19" t="str" cm="1">
        <f t="array" ref="N516">IFERROR(
  IF(OR($L516="",$M516=""),
    "",
    _xlfn.LET(
      _xlpm.num_characters, characters_per_cell,
      _xlpm.space_chars, 0,
      _xlpm.raw, K516,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((CEILING(_xlpm.x,$H$7)*1000)-45699)&gt;=((CEILING($L516,$H$7)*1000)-45699)
      )),
      _xlpm.n, _xlfn.SCAN(0, _xlpm.flag, _xlfn.LAMBDA(_xlpm.a,_xlpm.b, _xlpm.a + --_xlpm.b)),
      IF(_xlpm.flag, MID(_xlpm.txt,(_xlpm.n-1)*_xlpm.num_characters+1, _xlpm.num_characters), "")
    )
  ),
"")</f>
        <v/>
      </c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  <c r="AB516" s="19"/>
      <c r="AC516" s="19"/>
      <c r="AD516" s="19"/>
      <c r="AE516" s="19"/>
      <c r="AF516" s="19"/>
      <c r="AG516" s="19"/>
      <c r="AH516" s="19"/>
      <c r="AI516" s="19"/>
      <c r="AJ516" s="19"/>
      <c r="AK516" s="19"/>
      <c r="AL516" s="19"/>
      <c r="AM516" s="19"/>
      <c r="AN516" s="19"/>
      <c r="AO516" s="19"/>
    </row>
    <row r="517" spans="14:41" x14ac:dyDescent="0.3">
      <c r="N517" s="19" t="str" cm="1">
        <f t="array" ref="N517">IFERROR(
  IF(OR($L517="",$M517=""),
    "",
    _xlfn.LET(
      _xlpm.num_characters, characters_per_cell,
      _xlpm.space_chars, 0,
      _xlpm.raw, K517,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((CEILING(_xlpm.x,$H$7)*1000)-45699)&gt;=((CEILING($L517,$H$7)*1000)-45699)
      )),
      _xlpm.n, _xlfn.SCAN(0, _xlpm.flag, _xlfn.LAMBDA(_xlpm.a,_xlpm.b, _xlpm.a + --_xlpm.b)),
      IF(_xlpm.flag, MID(_xlpm.txt,(_xlpm.n-1)*_xlpm.num_characters+1, _xlpm.num_characters), "")
    )
  ),
"")</f>
        <v/>
      </c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  <c r="AB517" s="19"/>
      <c r="AC517" s="19"/>
      <c r="AD517" s="19"/>
      <c r="AE517" s="19"/>
      <c r="AF517" s="19"/>
      <c r="AG517" s="19"/>
      <c r="AH517" s="19"/>
      <c r="AI517" s="19"/>
      <c r="AJ517" s="19"/>
      <c r="AK517" s="19"/>
      <c r="AL517" s="19"/>
      <c r="AM517" s="19"/>
      <c r="AN517" s="19"/>
      <c r="AO517" s="19"/>
    </row>
    <row r="518" spans="14:41" x14ac:dyDescent="0.3">
      <c r="N518" s="19" t="str" cm="1">
        <f t="array" ref="N518">IFERROR(
  IF(OR($L518="",$M518=""),
    "",
    _xlfn.LET(
      _xlpm.num_characters, characters_per_cell,
      _xlpm.space_chars, 0,
      _xlpm.raw, K518,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((CEILING(_xlpm.x,$H$7)*1000)-45699)&gt;=((CEILING($L518,$H$7)*1000)-45699)
      )),
      _xlpm.n, _xlfn.SCAN(0, _xlpm.flag, _xlfn.LAMBDA(_xlpm.a,_xlpm.b, _xlpm.a + --_xlpm.b)),
      IF(_xlpm.flag, MID(_xlpm.txt,(_xlpm.n-1)*_xlpm.num_characters+1, _xlpm.num_characters), "")
    )
  ),
"")</f>
        <v/>
      </c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  <c r="AB518" s="19"/>
      <c r="AC518" s="19"/>
      <c r="AD518" s="19"/>
      <c r="AE518" s="19"/>
      <c r="AF518" s="19"/>
      <c r="AG518" s="19"/>
      <c r="AH518" s="19"/>
      <c r="AI518" s="19"/>
      <c r="AJ518" s="19"/>
      <c r="AK518" s="19"/>
      <c r="AL518" s="19"/>
      <c r="AM518" s="19"/>
      <c r="AN518" s="19"/>
      <c r="AO518" s="19"/>
    </row>
    <row r="519" spans="14:41" x14ac:dyDescent="0.3">
      <c r="N519" s="19" t="str" cm="1">
        <f t="array" ref="N519">IFERROR(
  IF(OR($L519="",$M519=""),
    "",
    _xlfn.LET(
      _xlpm.num_characters, characters_per_cell,
      _xlpm.space_chars, 0,
      _xlpm.raw, K519,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((CEILING(_xlpm.x,$H$7)*1000)-45699)&gt;=((CEILING($L519,$H$7)*1000)-45699)
      )),
      _xlpm.n, _xlfn.SCAN(0, _xlpm.flag, _xlfn.LAMBDA(_xlpm.a,_xlpm.b, _xlpm.a + --_xlpm.b)),
      IF(_xlpm.flag, MID(_xlpm.txt,(_xlpm.n-1)*_xlpm.num_characters+1, _xlpm.num_characters), "")
    )
  ),
"")</f>
        <v/>
      </c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  <c r="AB519" s="19"/>
      <c r="AC519" s="19"/>
      <c r="AD519" s="19"/>
      <c r="AE519" s="19"/>
      <c r="AF519" s="19"/>
      <c r="AG519" s="19"/>
      <c r="AH519" s="19"/>
      <c r="AI519" s="19"/>
      <c r="AJ519" s="19"/>
      <c r="AK519" s="19"/>
      <c r="AL519" s="19"/>
      <c r="AM519" s="19"/>
      <c r="AN519" s="19"/>
      <c r="AO519" s="19"/>
    </row>
    <row r="520" spans="14:41" x14ac:dyDescent="0.3">
      <c r="N520" s="19" t="str" cm="1">
        <f t="array" ref="N520">IFERROR(
  IF(OR($L520="",$M520=""),
    "",
    _xlfn.LET(
      _xlpm.num_characters, characters_per_cell,
      _xlpm.space_chars, 0,
      _xlpm.raw, K520,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((CEILING(_xlpm.x,$H$7)*1000)-45699)&gt;=((CEILING($L520,$H$7)*1000)-45699)
      )),
      _xlpm.n, _xlfn.SCAN(0, _xlpm.flag, _xlfn.LAMBDA(_xlpm.a,_xlpm.b, _xlpm.a + --_xlpm.b)),
      IF(_xlpm.flag, MID(_xlpm.txt,(_xlpm.n-1)*_xlpm.num_characters+1, _xlpm.num_characters), "")
    )
  ),
"")</f>
        <v/>
      </c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  <c r="AB520" s="19"/>
      <c r="AC520" s="19"/>
      <c r="AD520" s="19"/>
      <c r="AE520" s="19"/>
      <c r="AF520" s="19"/>
      <c r="AG520" s="19"/>
      <c r="AH520" s="19"/>
      <c r="AI520" s="19"/>
      <c r="AJ520" s="19"/>
      <c r="AK520" s="19"/>
      <c r="AL520" s="19"/>
      <c r="AM520" s="19"/>
      <c r="AN520" s="19"/>
      <c r="AO520" s="19"/>
    </row>
    <row r="521" spans="14:41" x14ac:dyDescent="0.3">
      <c r="N521" s="19" t="str" cm="1">
        <f t="array" ref="N521">IFERROR(
  IF(OR($L521="",$M521=""),
    "",
    _xlfn.LET(
      _xlpm.num_characters, characters_per_cell,
      _xlpm.space_chars, 0,
      _xlpm.raw, K521,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((CEILING(_xlpm.x,$H$7)*1000)-45699)&gt;=((CEILING($L521,$H$7)*1000)-45699)
      )),
      _xlpm.n, _xlfn.SCAN(0, _xlpm.flag, _xlfn.LAMBDA(_xlpm.a,_xlpm.b, _xlpm.a + --_xlpm.b)),
      IF(_xlpm.flag, MID(_xlpm.txt,(_xlpm.n-1)*_xlpm.num_characters+1, _xlpm.num_characters), "")
    )
  ),
"")</f>
        <v/>
      </c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  <c r="AB521" s="19"/>
      <c r="AC521" s="19"/>
      <c r="AD521" s="19"/>
      <c r="AE521" s="19"/>
      <c r="AF521" s="19"/>
      <c r="AG521" s="19"/>
      <c r="AH521" s="19"/>
      <c r="AI521" s="19"/>
      <c r="AJ521" s="19"/>
      <c r="AK521" s="19"/>
      <c r="AL521" s="19"/>
      <c r="AM521" s="19"/>
      <c r="AN521" s="19"/>
      <c r="AO521" s="19"/>
    </row>
    <row r="522" spans="14:41" x14ac:dyDescent="0.3">
      <c r="N522" s="19" t="str" cm="1">
        <f t="array" ref="N522">IFERROR(
  IF(OR($L522="",$M522=""),
    "",
    _xlfn.LET(
      _xlpm.num_characters, characters_per_cell,
      _xlpm.space_chars, 0,
      _xlpm.raw, K522,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((CEILING(_xlpm.x,$H$7)*1000)-45699)&gt;=((CEILING($L522,$H$7)*1000)-45699)
      )),
      _xlpm.n, _xlfn.SCAN(0, _xlpm.flag, _xlfn.LAMBDA(_xlpm.a,_xlpm.b, _xlpm.a + --_xlpm.b)),
      IF(_xlpm.flag, MID(_xlpm.txt,(_xlpm.n-1)*_xlpm.num_characters+1, _xlpm.num_characters), "")
    )
  ),
"")</f>
        <v/>
      </c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  <c r="AB522" s="19"/>
      <c r="AC522" s="19"/>
      <c r="AD522" s="19"/>
      <c r="AE522" s="19"/>
      <c r="AF522" s="19"/>
      <c r="AG522" s="19"/>
      <c r="AH522" s="19"/>
      <c r="AI522" s="19"/>
      <c r="AJ522" s="19"/>
      <c r="AK522" s="19"/>
      <c r="AL522" s="19"/>
      <c r="AM522" s="19"/>
      <c r="AN522" s="19"/>
      <c r="AO522" s="19"/>
    </row>
    <row r="523" spans="14:41" x14ac:dyDescent="0.3">
      <c r="N523" s="19" t="str" cm="1">
        <f t="array" ref="N523">IFERROR(
  IF(OR($L523="",$M523=""),
    "",
    _xlfn.LET(
      _xlpm.num_characters, characters_per_cell,
      _xlpm.space_chars, 0,
      _xlpm.raw, K523,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((CEILING(_xlpm.x,$H$7)*1000)-45699)&gt;=((CEILING($L523,$H$7)*1000)-45699)
      )),
      _xlpm.n, _xlfn.SCAN(0, _xlpm.flag, _xlfn.LAMBDA(_xlpm.a,_xlpm.b, _xlpm.a + --_xlpm.b)),
      IF(_xlpm.flag, MID(_xlpm.txt,(_xlpm.n-1)*_xlpm.num_characters+1, _xlpm.num_characters), "")
    )
  ),
"")</f>
        <v/>
      </c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  <c r="AB523" s="19"/>
      <c r="AC523" s="19"/>
      <c r="AD523" s="19"/>
      <c r="AE523" s="19"/>
      <c r="AF523" s="19"/>
      <c r="AG523" s="19"/>
      <c r="AH523" s="19"/>
      <c r="AI523" s="19"/>
      <c r="AJ523" s="19"/>
      <c r="AK523" s="19"/>
      <c r="AL523" s="19"/>
      <c r="AM523" s="19"/>
      <c r="AN523" s="19"/>
      <c r="AO523" s="19"/>
    </row>
    <row r="524" spans="14:41" x14ac:dyDescent="0.3">
      <c r="N524" s="19" t="str" cm="1">
        <f t="array" ref="N524">IFERROR(
  IF(OR($L524="",$M524=""),
    "",
    _xlfn.LET(
      _xlpm.num_characters, characters_per_cell,
      _xlpm.space_chars, 0,
      _xlpm.raw, K524,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((CEILING(_xlpm.x,$H$7)*1000)-45699)&gt;=((CEILING($L524,$H$7)*1000)-45699)
      )),
      _xlpm.n, _xlfn.SCAN(0, _xlpm.flag, _xlfn.LAMBDA(_xlpm.a,_xlpm.b, _xlpm.a + --_xlpm.b)),
      IF(_xlpm.flag, MID(_xlpm.txt,(_xlpm.n-1)*_xlpm.num_characters+1, _xlpm.num_characters), "")
    )
  ),
"")</f>
        <v/>
      </c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  <c r="AB524" s="19"/>
      <c r="AC524" s="19"/>
      <c r="AD524" s="19"/>
      <c r="AE524" s="19"/>
      <c r="AF524" s="19"/>
      <c r="AG524" s="19"/>
      <c r="AH524" s="19"/>
      <c r="AI524" s="19"/>
      <c r="AJ524" s="19"/>
      <c r="AK524" s="19"/>
      <c r="AL524" s="19"/>
      <c r="AM524" s="19"/>
      <c r="AN524" s="19"/>
      <c r="AO524" s="19"/>
    </row>
    <row r="525" spans="14:41" x14ac:dyDescent="0.3">
      <c r="N525" s="19" t="str" cm="1">
        <f t="array" ref="N525">IFERROR(
  IF(OR($L525="",$M525=""),
    "",
    _xlfn.LET(
      _xlpm.num_characters, characters_per_cell,
      _xlpm.space_chars, 0,
      _xlpm.raw, K525,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((CEILING(_xlpm.x,$H$7)*1000)-45699)&gt;=((CEILING($L525,$H$7)*1000)-45699)
      )),
      _xlpm.n, _xlfn.SCAN(0, _xlpm.flag, _xlfn.LAMBDA(_xlpm.a,_xlpm.b, _xlpm.a + --_xlpm.b)),
      IF(_xlpm.flag, MID(_xlpm.txt,(_xlpm.n-1)*_xlpm.num_characters+1, _xlpm.num_characters), "")
    )
  ),
"")</f>
        <v/>
      </c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  <c r="AB525" s="19"/>
      <c r="AC525" s="19"/>
      <c r="AD525" s="19"/>
      <c r="AE525" s="19"/>
      <c r="AF525" s="19"/>
      <c r="AG525" s="19"/>
      <c r="AH525" s="19"/>
      <c r="AI525" s="19"/>
      <c r="AJ525" s="19"/>
      <c r="AK525" s="19"/>
      <c r="AL525" s="19"/>
      <c r="AM525" s="19"/>
      <c r="AN525" s="19"/>
      <c r="AO525" s="19"/>
    </row>
    <row r="526" spans="14:41" x14ac:dyDescent="0.3">
      <c r="N526" s="19" t="str" cm="1">
        <f t="array" ref="N526">IFERROR(
  IF(OR($L526="",$M526=""),
    "",
    _xlfn.LET(
      _xlpm.num_characters, characters_per_cell,
      _xlpm.space_chars, 0,
      _xlpm.raw, K526,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((CEILING(_xlpm.x,$H$7)*1000)-45699)&gt;=((CEILING($L526,$H$7)*1000)-45699)
      )),
      _xlpm.n, _xlfn.SCAN(0, _xlpm.flag, _xlfn.LAMBDA(_xlpm.a,_xlpm.b, _xlpm.a + --_xlpm.b)),
      IF(_xlpm.flag, MID(_xlpm.txt,(_xlpm.n-1)*_xlpm.num_characters+1, _xlpm.num_characters), "")
    )
  ),
"")</f>
        <v/>
      </c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  <c r="AB526" s="19"/>
      <c r="AC526" s="19"/>
      <c r="AD526" s="19"/>
      <c r="AE526" s="19"/>
      <c r="AF526" s="19"/>
      <c r="AG526" s="19"/>
      <c r="AH526" s="19"/>
      <c r="AI526" s="19"/>
      <c r="AJ526" s="19"/>
      <c r="AK526" s="19"/>
      <c r="AL526" s="19"/>
      <c r="AM526" s="19"/>
      <c r="AN526" s="19"/>
      <c r="AO526" s="19"/>
    </row>
    <row r="527" spans="14:41" x14ac:dyDescent="0.3">
      <c r="N527" s="19" t="str" cm="1">
        <f t="array" ref="N527">IFERROR(
  IF(OR($L527="",$M527=""),
    "",
    _xlfn.LET(
      _xlpm.num_characters, characters_per_cell,
      _xlpm.space_chars, 0,
      _xlpm.raw, K527,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((CEILING(_xlpm.x,$H$7)*1000)-45699)&gt;=((CEILING($L527,$H$7)*1000)-45699)
      )),
      _xlpm.n, _xlfn.SCAN(0, _xlpm.flag, _xlfn.LAMBDA(_xlpm.a,_xlpm.b, _xlpm.a + --_xlpm.b)),
      IF(_xlpm.flag, MID(_xlpm.txt,(_xlpm.n-1)*_xlpm.num_characters+1, _xlpm.num_characters), "")
    )
  ),
"")</f>
        <v/>
      </c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  <c r="AB527" s="19"/>
      <c r="AC527" s="19"/>
      <c r="AD527" s="19"/>
      <c r="AE527" s="19"/>
      <c r="AF527" s="19"/>
      <c r="AG527" s="19"/>
      <c r="AH527" s="19"/>
      <c r="AI527" s="19"/>
      <c r="AJ527" s="19"/>
      <c r="AK527" s="19"/>
      <c r="AL527" s="19"/>
      <c r="AM527" s="19"/>
      <c r="AN527" s="19"/>
      <c r="AO527" s="19"/>
    </row>
    <row r="528" spans="14:41" x14ac:dyDescent="0.3">
      <c r="N528" s="19" t="str" cm="1">
        <f t="array" ref="N528">IFERROR(
  IF(OR($L528="",$M528=""),
    "",
    _xlfn.LET(
      _xlpm.num_characters, characters_per_cell,
      _xlpm.space_chars, 0,
      _xlpm.raw, K528,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((CEILING(_xlpm.x,$H$7)*1000)-45699)&gt;=((CEILING($L528,$H$7)*1000)-45699)
      )),
      _xlpm.n, _xlfn.SCAN(0, _xlpm.flag, _xlfn.LAMBDA(_xlpm.a,_xlpm.b, _xlpm.a + --_xlpm.b)),
      IF(_xlpm.flag, MID(_xlpm.txt,(_xlpm.n-1)*_xlpm.num_characters+1, _xlpm.num_characters), "")
    )
  ),
"")</f>
        <v/>
      </c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  <c r="AB528" s="19"/>
      <c r="AC528" s="19"/>
      <c r="AD528" s="19"/>
      <c r="AE528" s="19"/>
      <c r="AF528" s="19"/>
      <c r="AG528" s="19"/>
      <c r="AH528" s="19"/>
      <c r="AI528" s="19"/>
      <c r="AJ528" s="19"/>
      <c r="AK528" s="19"/>
      <c r="AL528" s="19"/>
      <c r="AM528" s="19"/>
      <c r="AN528" s="19"/>
      <c r="AO528" s="19"/>
    </row>
    <row r="529" spans="14:41" x14ac:dyDescent="0.3">
      <c r="N529" s="19" t="str" cm="1">
        <f t="array" ref="N529">IFERROR(
  IF(OR($L529="",$M529=""),
    "",
    _xlfn.LET(
      _xlpm.num_characters, characters_per_cell,
      _xlpm.space_chars, 0,
      _xlpm.raw, K529,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((CEILING(_xlpm.x,$H$7)*1000)-45699)&gt;=((CEILING($L529,$H$7)*1000)-45699)
      )),
      _xlpm.n, _xlfn.SCAN(0, _xlpm.flag, _xlfn.LAMBDA(_xlpm.a,_xlpm.b, _xlpm.a + --_xlpm.b)),
      IF(_xlpm.flag, MID(_xlpm.txt,(_xlpm.n-1)*_xlpm.num_characters+1, _xlpm.num_characters), "")
    )
  ),
"")</f>
        <v/>
      </c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  <c r="AB529" s="19"/>
      <c r="AC529" s="19"/>
      <c r="AD529" s="19"/>
      <c r="AE529" s="19"/>
      <c r="AF529" s="19"/>
      <c r="AG529" s="19"/>
      <c r="AH529" s="19"/>
      <c r="AI529" s="19"/>
      <c r="AJ529" s="19"/>
      <c r="AK529" s="19"/>
      <c r="AL529" s="19"/>
      <c r="AM529" s="19"/>
      <c r="AN529" s="19"/>
      <c r="AO529" s="19"/>
    </row>
    <row r="530" spans="14:41" x14ac:dyDescent="0.3">
      <c r="N530" s="19" t="str" cm="1">
        <f t="array" ref="N530">IFERROR(
  IF(OR($L530="",$M530=""),
    "",
    _xlfn.LET(
      _xlpm.num_characters, characters_per_cell,
      _xlpm.space_chars, 0,
      _xlpm.raw, K530,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((CEILING(_xlpm.x,$H$7)*1000)-45699)&gt;=((CEILING($L530,$H$7)*1000)-45699)
      )),
      _xlpm.n, _xlfn.SCAN(0, _xlpm.flag, _xlfn.LAMBDA(_xlpm.a,_xlpm.b, _xlpm.a + --_xlpm.b)),
      IF(_xlpm.flag, MID(_xlpm.txt,(_xlpm.n-1)*_xlpm.num_characters+1, _xlpm.num_characters), "")
    )
  ),
"")</f>
        <v/>
      </c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  <c r="AB530" s="19"/>
      <c r="AC530" s="19"/>
      <c r="AD530" s="19"/>
      <c r="AE530" s="19"/>
      <c r="AF530" s="19"/>
      <c r="AG530" s="19"/>
      <c r="AH530" s="19"/>
      <c r="AI530" s="19"/>
      <c r="AJ530" s="19"/>
      <c r="AK530" s="19"/>
      <c r="AL530" s="19"/>
      <c r="AM530" s="19"/>
      <c r="AN530" s="19"/>
      <c r="AO530" s="19"/>
    </row>
    <row r="531" spans="14:41" x14ac:dyDescent="0.3">
      <c r="N531" s="19" t="str" cm="1">
        <f t="array" ref="N531">IFERROR(
  IF(OR($L531="",$M531=""),
    "",
    _xlfn.LET(
      _xlpm.num_characters, characters_per_cell,
      _xlpm.space_chars, 0,
      _xlpm.raw, K531,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((CEILING(_xlpm.x,$H$7)*1000)-45699)&gt;=((CEILING($L531,$H$7)*1000)-45699)
      )),
      _xlpm.n, _xlfn.SCAN(0, _xlpm.flag, _xlfn.LAMBDA(_xlpm.a,_xlpm.b, _xlpm.a + --_xlpm.b)),
      IF(_xlpm.flag, MID(_xlpm.txt,(_xlpm.n-1)*_xlpm.num_characters+1, _xlpm.num_characters), "")
    )
  ),
"")</f>
        <v/>
      </c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  <c r="AB531" s="19"/>
      <c r="AC531" s="19"/>
      <c r="AD531" s="19"/>
      <c r="AE531" s="19"/>
      <c r="AF531" s="19"/>
      <c r="AG531" s="19"/>
      <c r="AH531" s="19"/>
      <c r="AI531" s="19"/>
      <c r="AJ531" s="19"/>
      <c r="AK531" s="19"/>
      <c r="AL531" s="19"/>
      <c r="AM531" s="19"/>
      <c r="AN531" s="19"/>
      <c r="AO531" s="19"/>
    </row>
    <row r="532" spans="14:41" x14ac:dyDescent="0.3">
      <c r="N532" s="19" t="str" cm="1">
        <f t="array" ref="N532">IFERROR(
  IF(OR($L532="",$M532=""),
    "",
    _xlfn.LET(
      _xlpm.num_characters, characters_per_cell,
      _xlpm.space_chars, 0,
      _xlpm.raw, K532,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((CEILING(_xlpm.x,$H$7)*1000)-45699)&gt;=((CEILING($L532,$H$7)*1000)-45699)
      )),
      _xlpm.n, _xlfn.SCAN(0, _xlpm.flag, _xlfn.LAMBDA(_xlpm.a,_xlpm.b, _xlpm.a + --_xlpm.b)),
      IF(_xlpm.flag, MID(_xlpm.txt,(_xlpm.n-1)*_xlpm.num_characters+1, _xlpm.num_characters), "")
    )
  ),
"")</f>
        <v/>
      </c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  <c r="AB532" s="19"/>
      <c r="AC532" s="19"/>
      <c r="AD532" s="19"/>
      <c r="AE532" s="19"/>
      <c r="AF532" s="19"/>
      <c r="AG532" s="19"/>
      <c r="AH532" s="19"/>
      <c r="AI532" s="19"/>
      <c r="AJ532" s="19"/>
      <c r="AK532" s="19"/>
      <c r="AL532" s="19"/>
      <c r="AM532" s="19"/>
      <c r="AN532" s="19"/>
      <c r="AO532" s="19"/>
    </row>
    <row r="533" spans="14:41" x14ac:dyDescent="0.3">
      <c r="N533" s="19" t="str" cm="1">
        <f t="array" ref="N533">IFERROR(
  IF(OR($L533="",$M533=""),
    "",
    _xlfn.LET(
      _xlpm.num_characters, characters_per_cell,
      _xlpm.space_chars, 0,
      _xlpm.raw, K533,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((CEILING(_xlpm.x,$H$7)*1000)-45699)&gt;=((CEILING($L533,$H$7)*1000)-45699)
      )),
      _xlpm.n, _xlfn.SCAN(0, _xlpm.flag, _xlfn.LAMBDA(_xlpm.a,_xlpm.b, _xlpm.a + --_xlpm.b)),
      IF(_xlpm.flag, MID(_xlpm.txt,(_xlpm.n-1)*_xlpm.num_characters+1, _xlpm.num_characters), "")
    )
  ),
"")</f>
        <v/>
      </c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  <c r="AB533" s="19"/>
      <c r="AC533" s="19"/>
      <c r="AD533" s="19"/>
      <c r="AE533" s="19"/>
      <c r="AF533" s="19"/>
      <c r="AG533" s="19"/>
      <c r="AH533" s="19"/>
      <c r="AI533" s="19"/>
      <c r="AJ533" s="19"/>
      <c r="AK533" s="19"/>
      <c r="AL533" s="19"/>
      <c r="AM533" s="19"/>
      <c r="AN533" s="19"/>
      <c r="AO533" s="19"/>
    </row>
    <row r="534" spans="14:41" x14ac:dyDescent="0.3">
      <c r="N534" s="19" t="str" cm="1">
        <f t="array" ref="N534">IFERROR(
  IF(OR($L534="",$M534=""),
    "",
    _xlfn.LET(
      _xlpm.num_characters, characters_per_cell,
      _xlpm.space_chars, 0,
      _xlpm.raw, K534,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((CEILING(_xlpm.x,$H$7)*1000)-45699)&gt;=((CEILING($L534,$H$7)*1000)-45699)
      )),
      _xlpm.n, _xlfn.SCAN(0, _xlpm.flag, _xlfn.LAMBDA(_xlpm.a,_xlpm.b, _xlpm.a + --_xlpm.b)),
      IF(_xlpm.flag, MID(_xlpm.txt,(_xlpm.n-1)*_xlpm.num_characters+1, _xlpm.num_characters), "")
    )
  ),
"")</f>
        <v/>
      </c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  <c r="AB534" s="19"/>
      <c r="AC534" s="19"/>
      <c r="AD534" s="19"/>
      <c r="AE534" s="19"/>
      <c r="AF534" s="19"/>
      <c r="AG534" s="19"/>
      <c r="AH534" s="19"/>
      <c r="AI534" s="19"/>
      <c r="AJ534" s="19"/>
      <c r="AK534" s="19"/>
      <c r="AL534" s="19"/>
      <c r="AM534" s="19"/>
      <c r="AN534" s="19"/>
      <c r="AO534" s="19"/>
    </row>
    <row r="535" spans="14:41" x14ac:dyDescent="0.3">
      <c r="N535" s="19" t="str" cm="1">
        <f t="array" ref="N535">IFERROR(
  IF(OR($L535="",$M535=""),
    "",
    _xlfn.LET(
      _xlpm.num_characters, characters_per_cell,
      _xlpm.space_chars, 0,
      _xlpm.raw, K535,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((CEILING(_xlpm.x,$H$7)*1000)-45699)&gt;=((CEILING($L535,$H$7)*1000)-45699)
      )),
      _xlpm.n, _xlfn.SCAN(0, _xlpm.flag, _xlfn.LAMBDA(_xlpm.a,_xlpm.b, _xlpm.a + --_xlpm.b)),
      IF(_xlpm.flag, MID(_xlpm.txt,(_xlpm.n-1)*_xlpm.num_characters+1, _xlpm.num_characters), "")
    )
  ),
"")</f>
        <v/>
      </c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  <c r="AB535" s="19"/>
      <c r="AC535" s="19"/>
      <c r="AD535" s="19"/>
      <c r="AE535" s="19"/>
      <c r="AF535" s="19"/>
      <c r="AG535" s="19"/>
      <c r="AH535" s="19"/>
      <c r="AI535" s="19"/>
      <c r="AJ535" s="19"/>
      <c r="AK535" s="19"/>
      <c r="AL535" s="19"/>
      <c r="AM535" s="19"/>
      <c r="AN535" s="19"/>
      <c r="AO535" s="19"/>
    </row>
    <row r="536" spans="14:41" x14ac:dyDescent="0.3">
      <c r="N536" s="19" t="str" cm="1">
        <f t="array" ref="N536">IFERROR(
  IF(OR($L536="",$M536=""),
    "",
    _xlfn.LET(
      _xlpm.num_characters, characters_per_cell,
      _xlpm.space_chars, 0,
      _xlpm.raw, K536,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((CEILING(_xlpm.x,$H$7)*1000)-45699)&gt;=((CEILING($L536,$H$7)*1000)-45699)
      )),
      _xlpm.n, _xlfn.SCAN(0, _xlpm.flag, _xlfn.LAMBDA(_xlpm.a,_xlpm.b, _xlpm.a + --_xlpm.b)),
      IF(_xlpm.flag, MID(_xlpm.txt,(_xlpm.n-1)*_xlpm.num_characters+1, _xlpm.num_characters), "")
    )
  ),
"")</f>
        <v/>
      </c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  <c r="AB536" s="19"/>
      <c r="AC536" s="19"/>
      <c r="AD536" s="19"/>
      <c r="AE536" s="19"/>
      <c r="AF536" s="19"/>
      <c r="AG536" s="19"/>
      <c r="AH536" s="19"/>
      <c r="AI536" s="19"/>
      <c r="AJ536" s="19"/>
      <c r="AK536" s="19"/>
      <c r="AL536" s="19"/>
      <c r="AM536" s="19"/>
      <c r="AN536" s="19"/>
      <c r="AO536" s="19"/>
    </row>
    <row r="537" spans="14:41" x14ac:dyDescent="0.3">
      <c r="N537" s="19" t="str" cm="1">
        <f t="array" ref="N537">IFERROR(
  IF(OR($L537="",$M537=""),
    "",
    _xlfn.LET(
      _xlpm.num_characters, characters_per_cell,
      _xlpm.space_chars, 0,
      _xlpm.raw, K537,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((CEILING(_xlpm.x,$H$7)*1000)-45699)&gt;=((CEILING($L537,$H$7)*1000)-45699)
      )),
      _xlpm.n, _xlfn.SCAN(0, _xlpm.flag, _xlfn.LAMBDA(_xlpm.a,_xlpm.b, _xlpm.a + --_xlpm.b)),
      IF(_xlpm.flag, MID(_xlpm.txt,(_xlpm.n-1)*_xlpm.num_characters+1, _xlpm.num_characters), "")
    )
  ),
"")</f>
        <v/>
      </c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  <c r="AB537" s="19"/>
      <c r="AC537" s="19"/>
      <c r="AD537" s="19"/>
      <c r="AE537" s="19"/>
      <c r="AF537" s="19"/>
      <c r="AG537" s="19"/>
      <c r="AH537" s="19"/>
      <c r="AI537" s="19"/>
      <c r="AJ537" s="19"/>
      <c r="AK537" s="19"/>
      <c r="AL537" s="19"/>
      <c r="AM537" s="19"/>
      <c r="AN537" s="19"/>
      <c r="AO537" s="19"/>
    </row>
    <row r="538" spans="14:41" x14ac:dyDescent="0.3">
      <c r="N538" s="19" t="str" cm="1">
        <f t="array" ref="N538">IFERROR(
  IF(OR($L538="",$M538=""),
    "",
    _xlfn.LET(
      _xlpm.num_characters, characters_per_cell,
      _xlpm.space_chars, 0,
      _xlpm.raw, K538,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((CEILING(_xlpm.x,$H$7)*1000)-45699)&gt;=((CEILING($L538,$H$7)*1000)-45699)
      )),
      _xlpm.n, _xlfn.SCAN(0, _xlpm.flag, _xlfn.LAMBDA(_xlpm.a,_xlpm.b, _xlpm.a + --_xlpm.b)),
      IF(_xlpm.flag, MID(_xlpm.txt,(_xlpm.n-1)*_xlpm.num_characters+1, _xlpm.num_characters), "")
    )
  ),
"")</f>
        <v/>
      </c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  <c r="AB538" s="19"/>
      <c r="AC538" s="19"/>
      <c r="AD538" s="19"/>
      <c r="AE538" s="19"/>
      <c r="AF538" s="19"/>
      <c r="AG538" s="19"/>
      <c r="AH538" s="19"/>
      <c r="AI538" s="19"/>
      <c r="AJ538" s="19"/>
      <c r="AK538" s="19"/>
      <c r="AL538" s="19"/>
      <c r="AM538" s="19"/>
      <c r="AN538" s="19"/>
      <c r="AO538" s="19"/>
    </row>
    <row r="539" spans="14:41" x14ac:dyDescent="0.3">
      <c r="N539" s="19" t="str" cm="1">
        <f t="array" ref="N539">IFERROR(
  IF(OR($L539="",$M539=""),
    "",
    _xlfn.LET(
      _xlpm.num_characters, characters_per_cell,
      _xlpm.space_chars, 0,
      _xlpm.raw, K539,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((CEILING(_xlpm.x,$H$7)*1000)-45699)&gt;=((CEILING($L539,$H$7)*1000)-45699)
      )),
      _xlpm.n, _xlfn.SCAN(0, _xlpm.flag, _xlfn.LAMBDA(_xlpm.a,_xlpm.b, _xlpm.a + --_xlpm.b)),
      IF(_xlpm.flag, MID(_xlpm.txt,(_xlpm.n-1)*_xlpm.num_characters+1, _xlpm.num_characters), "")
    )
  ),
"")</f>
        <v/>
      </c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  <c r="AB539" s="19"/>
      <c r="AC539" s="19"/>
      <c r="AD539" s="19"/>
      <c r="AE539" s="19"/>
      <c r="AF539" s="19"/>
      <c r="AG539" s="19"/>
      <c r="AH539" s="19"/>
      <c r="AI539" s="19"/>
      <c r="AJ539" s="19"/>
      <c r="AK539" s="19"/>
      <c r="AL539" s="19"/>
      <c r="AM539" s="19"/>
      <c r="AN539" s="19"/>
      <c r="AO539" s="19"/>
    </row>
    <row r="540" spans="14:41" x14ac:dyDescent="0.3">
      <c r="N540" s="19" t="str" cm="1">
        <f t="array" ref="N540">IFERROR(
  IF(OR($L540="",$M540=""),
    "",
    _xlfn.LET(
      _xlpm.num_characters, characters_per_cell,
      _xlpm.space_chars, 0,
      _xlpm.raw, K540,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((CEILING(_xlpm.x,$H$7)*1000)-45699)&gt;=((CEILING($L540,$H$7)*1000)-45699)
      )),
      _xlpm.n, _xlfn.SCAN(0, _xlpm.flag, _xlfn.LAMBDA(_xlpm.a,_xlpm.b, _xlpm.a + --_xlpm.b)),
      IF(_xlpm.flag, MID(_xlpm.txt,(_xlpm.n-1)*_xlpm.num_characters+1, _xlpm.num_characters), "")
    )
  ),
"")</f>
        <v/>
      </c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  <c r="AB540" s="19"/>
      <c r="AC540" s="19"/>
      <c r="AD540" s="19"/>
      <c r="AE540" s="19"/>
      <c r="AF540" s="19"/>
      <c r="AG540" s="19"/>
      <c r="AH540" s="19"/>
      <c r="AI540" s="19"/>
      <c r="AJ540" s="19"/>
      <c r="AK540" s="19"/>
      <c r="AL540" s="19"/>
      <c r="AM540" s="19"/>
      <c r="AN540" s="19"/>
      <c r="AO540" s="19"/>
    </row>
    <row r="541" spans="14:41" x14ac:dyDescent="0.3">
      <c r="N541" s="19" t="str" cm="1">
        <f t="array" ref="N541">IFERROR(
  IF(OR($L541="",$M541=""),
    "",
    _xlfn.LET(
      _xlpm.num_characters, characters_per_cell,
      _xlpm.space_chars, 0,
      _xlpm.raw, K541,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((CEILING(_xlpm.x,$H$7)*1000)-45699)&gt;=((CEILING($L541,$H$7)*1000)-45699)
      )),
      _xlpm.n, _xlfn.SCAN(0, _xlpm.flag, _xlfn.LAMBDA(_xlpm.a,_xlpm.b, _xlpm.a + --_xlpm.b)),
      IF(_xlpm.flag, MID(_xlpm.txt,(_xlpm.n-1)*_xlpm.num_characters+1, _xlpm.num_characters), "")
    )
  ),
"")</f>
        <v/>
      </c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  <c r="AB541" s="19"/>
      <c r="AC541" s="19"/>
      <c r="AD541" s="19"/>
      <c r="AE541" s="19"/>
      <c r="AF541" s="19"/>
      <c r="AG541" s="19"/>
      <c r="AH541" s="19"/>
      <c r="AI541" s="19"/>
      <c r="AJ541" s="19"/>
      <c r="AK541" s="19"/>
      <c r="AL541" s="19"/>
      <c r="AM541" s="19"/>
      <c r="AN541" s="19"/>
      <c r="AO541" s="19"/>
    </row>
    <row r="542" spans="14:41" x14ac:dyDescent="0.3">
      <c r="N542" s="19" t="str" cm="1">
        <f t="array" ref="N542">IFERROR(
  IF(OR($L542="",$M542=""),
    "",
    _xlfn.LET(
      _xlpm.num_characters, characters_per_cell,
      _xlpm.space_chars, 0,
      _xlpm.raw, K542,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((CEILING(_xlpm.x,$H$7)*1000)-45699)&gt;=((CEILING($L542,$H$7)*1000)-45699)
      )),
      _xlpm.n, _xlfn.SCAN(0, _xlpm.flag, _xlfn.LAMBDA(_xlpm.a,_xlpm.b, _xlpm.a + --_xlpm.b)),
      IF(_xlpm.flag, MID(_xlpm.txt,(_xlpm.n-1)*_xlpm.num_characters+1, _xlpm.num_characters), "")
    )
  ),
"")</f>
        <v/>
      </c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  <c r="AB542" s="19"/>
      <c r="AC542" s="19"/>
      <c r="AD542" s="19"/>
      <c r="AE542" s="19"/>
      <c r="AF542" s="19"/>
      <c r="AG542" s="19"/>
      <c r="AH542" s="19"/>
      <c r="AI542" s="19"/>
      <c r="AJ542" s="19"/>
      <c r="AK542" s="19"/>
      <c r="AL542" s="19"/>
      <c r="AM542" s="19"/>
      <c r="AN542" s="19"/>
      <c r="AO542" s="19"/>
    </row>
    <row r="543" spans="14:41" x14ac:dyDescent="0.3">
      <c r="N543" s="19" t="str" cm="1">
        <f t="array" ref="N543">IFERROR(
  IF(OR($L543="",$M543=""),
    "",
    _xlfn.LET(
      _xlpm.num_characters, characters_per_cell,
      _xlpm.space_chars, 0,
      _xlpm.raw, K543,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((CEILING(_xlpm.x,$H$7)*1000)-45699)&gt;=((CEILING($L543,$H$7)*1000)-45699)
      )),
      _xlpm.n, _xlfn.SCAN(0, _xlpm.flag, _xlfn.LAMBDA(_xlpm.a,_xlpm.b, _xlpm.a + --_xlpm.b)),
      IF(_xlpm.flag, MID(_xlpm.txt,(_xlpm.n-1)*_xlpm.num_characters+1, _xlpm.num_characters), "")
    )
  ),
"")</f>
        <v/>
      </c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  <c r="AB543" s="19"/>
      <c r="AC543" s="19"/>
      <c r="AD543" s="19"/>
      <c r="AE543" s="19"/>
      <c r="AF543" s="19"/>
      <c r="AG543" s="19"/>
      <c r="AH543" s="19"/>
      <c r="AI543" s="19"/>
      <c r="AJ543" s="19"/>
      <c r="AK543" s="19"/>
      <c r="AL543" s="19"/>
      <c r="AM543" s="19"/>
      <c r="AN543" s="19"/>
      <c r="AO543" s="19"/>
    </row>
    <row r="544" spans="14:41" x14ac:dyDescent="0.3">
      <c r="N544" s="19" t="str" cm="1">
        <f t="array" ref="N544">IFERROR(
  IF(OR($L544="",$M544=""),
    "",
    _xlfn.LET(
      _xlpm.num_characters, characters_per_cell,
      _xlpm.space_chars, 0,
      _xlpm.raw, K544,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((CEILING(_xlpm.x,$H$7)*1000)-45699)&gt;=((CEILING($L544,$H$7)*1000)-45699)
      )),
      _xlpm.n, _xlfn.SCAN(0, _xlpm.flag, _xlfn.LAMBDA(_xlpm.a,_xlpm.b, _xlpm.a + --_xlpm.b)),
      IF(_xlpm.flag, MID(_xlpm.txt,(_xlpm.n-1)*_xlpm.num_characters+1, _xlpm.num_characters), "")
    )
  ),
"")</f>
        <v/>
      </c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  <c r="AB544" s="19"/>
      <c r="AC544" s="19"/>
      <c r="AD544" s="19"/>
      <c r="AE544" s="19"/>
      <c r="AF544" s="19"/>
      <c r="AG544" s="19"/>
      <c r="AH544" s="19"/>
      <c r="AI544" s="19"/>
      <c r="AJ544" s="19"/>
      <c r="AK544" s="19"/>
      <c r="AL544" s="19"/>
      <c r="AM544" s="19"/>
      <c r="AN544" s="19"/>
      <c r="AO544" s="19"/>
    </row>
    <row r="545" spans="14:41" x14ac:dyDescent="0.3">
      <c r="N545" s="19" t="str" cm="1">
        <f t="array" ref="N545">IFERROR(
  IF(OR($L545="",$M545=""),
    "",
    _xlfn.LET(
      _xlpm.num_characters, characters_per_cell,
      _xlpm.space_chars, 0,
      _xlpm.raw, K545,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((CEILING(_xlpm.x,$H$7)*1000)-45699)&gt;=((CEILING($L545,$H$7)*1000)-45699)
      )),
      _xlpm.n, _xlfn.SCAN(0, _xlpm.flag, _xlfn.LAMBDA(_xlpm.a,_xlpm.b, _xlpm.a + --_xlpm.b)),
      IF(_xlpm.flag, MID(_xlpm.txt,(_xlpm.n-1)*_xlpm.num_characters+1, _xlpm.num_characters), "")
    )
  ),
"")</f>
        <v/>
      </c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  <c r="AB545" s="19"/>
      <c r="AC545" s="19"/>
      <c r="AD545" s="19"/>
      <c r="AE545" s="19"/>
      <c r="AF545" s="19"/>
      <c r="AG545" s="19"/>
      <c r="AH545" s="19"/>
      <c r="AI545" s="19"/>
      <c r="AJ545" s="19"/>
      <c r="AK545" s="19"/>
      <c r="AL545" s="19"/>
      <c r="AM545" s="19"/>
      <c r="AN545" s="19"/>
      <c r="AO545" s="19"/>
    </row>
    <row r="546" spans="14:41" x14ac:dyDescent="0.3">
      <c r="N546" s="19" t="str" cm="1">
        <f t="array" ref="N546">IFERROR(
  IF(OR($L546="",$M546=""),
    "",
    _xlfn.LET(
      _xlpm.num_characters, characters_per_cell,
      _xlpm.space_chars, 0,
      _xlpm.raw, K546,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((CEILING(_xlpm.x,$H$7)*1000)-45699)&gt;=((CEILING($L546,$H$7)*1000)-45699)
      )),
      _xlpm.n, _xlfn.SCAN(0, _xlpm.flag, _xlfn.LAMBDA(_xlpm.a,_xlpm.b, _xlpm.a + --_xlpm.b)),
      IF(_xlpm.flag, MID(_xlpm.txt,(_xlpm.n-1)*_xlpm.num_characters+1, _xlpm.num_characters), "")
    )
  ),
"")</f>
        <v/>
      </c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  <c r="AB546" s="19"/>
      <c r="AC546" s="19"/>
      <c r="AD546" s="19"/>
      <c r="AE546" s="19"/>
      <c r="AF546" s="19"/>
      <c r="AG546" s="19"/>
      <c r="AH546" s="19"/>
      <c r="AI546" s="19"/>
      <c r="AJ546" s="19"/>
      <c r="AK546" s="19"/>
      <c r="AL546" s="19"/>
      <c r="AM546" s="19"/>
      <c r="AN546" s="19"/>
      <c r="AO546" s="19"/>
    </row>
    <row r="547" spans="14:41" x14ac:dyDescent="0.3">
      <c r="N547" s="19" t="str" cm="1">
        <f t="array" ref="N547">IFERROR(
  IF(OR($L547="",$M547=""),
    "",
    _xlfn.LET(
      _xlpm.num_characters, characters_per_cell,
      _xlpm.space_chars, 0,
      _xlpm.raw, K547,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((CEILING(_xlpm.x,$H$7)*1000)-45699)&gt;=((CEILING($L547,$H$7)*1000)-45699)
      )),
      _xlpm.n, _xlfn.SCAN(0, _xlpm.flag, _xlfn.LAMBDA(_xlpm.a,_xlpm.b, _xlpm.a + --_xlpm.b)),
      IF(_xlpm.flag, MID(_xlpm.txt,(_xlpm.n-1)*_xlpm.num_characters+1, _xlpm.num_characters), "")
    )
  ),
"")</f>
        <v/>
      </c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  <c r="AB547" s="19"/>
      <c r="AC547" s="19"/>
      <c r="AD547" s="19"/>
      <c r="AE547" s="19"/>
      <c r="AF547" s="19"/>
      <c r="AG547" s="19"/>
      <c r="AH547" s="19"/>
      <c r="AI547" s="19"/>
      <c r="AJ547" s="19"/>
      <c r="AK547" s="19"/>
      <c r="AL547" s="19"/>
      <c r="AM547" s="19"/>
      <c r="AN547" s="19"/>
      <c r="AO547" s="19"/>
    </row>
    <row r="548" spans="14:41" x14ac:dyDescent="0.3">
      <c r="N548" s="19" t="str" cm="1">
        <f t="array" ref="N548">IFERROR(
  IF(OR($L548="",$M548=""),
    "",
    _xlfn.LET(
      _xlpm.num_characters, characters_per_cell,
      _xlpm.space_chars, 0,
      _xlpm.raw, K548,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((CEILING(_xlpm.x,$H$7)*1000)-45699)&gt;=((CEILING($L548,$H$7)*1000)-45699)
      )),
      _xlpm.n, _xlfn.SCAN(0, _xlpm.flag, _xlfn.LAMBDA(_xlpm.a,_xlpm.b, _xlpm.a + --_xlpm.b)),
      IF(_xlpm.flag, MID(_xlpm.txt,(_xlpm.n-1)*_xlpm.num_characters+1, _xlpm.num_characters), "")
    )
  ),
"")</f>
        <v/>
      </c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  <c r="AB548" s="19"/>
      <c r="AC548" s="19"/>
      <c r="AD548" s="19"/>
      <c r="AE548" s="19"/>
      <c r="AF548" s="19"/>
      <c r="AG548" s="19"/>
      <c r="AH548" s="19"/>
      <c r="AI548" s="19"/>
      <c r="AJ548" s="19"/>
      <c r="AK548" s="19"/>
      <c r="AL548" s="19"/>
      <c r="AM548" s="19"/>
      <c r="AN548" s="19"/>
      <c r="AO548" s="19"/>
    </row>
    <row r="549" spans="14:41" x14ac:dyDescent="0.3">
      <c r="N549" s="19" t="str" cm="1">
        <f t="array" ref="N549">IFERROR(
  IF(OR($L549="",$M549=""),
    "",
    _xlfn.LET(
      _xlpm.num_characters, characters_per_cell,
      _xlpm.space_chars, 0,
      _xlpm.raw, K549,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((CEILING(_xlpm.x,$H$7)*1000)-45699)&gt;=((CEILING($L549,$H$7)*1000)-45699)
      )),
      _xlpm.n, _xlfn.SCAN(0, _xlpm.flag, _xlfn.LAMBDA(_xlpm.a,_xlpm.b, _xlpm.a + --_xlpm.b)),
      IF(_xlpm.flag, MID(_xlpm.txt,(_xlpm.n-1)*_xlpm.num_characters+1, _xlpm.num_characters), "")
    )
  ),
"")</f>
        <v/>
      </c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  <c r="AB549" s="19"/>
      <c r="AC549" s="19"/>
      <c r="AD549" s="19"/>
      <c r="AE549" s="19"/>
      <c r="AF549" s="19"/>
      <c r="AG549" s="19"/>
      <c r="AH549" s="19"/>
      <c r="AI549" s="19"/>
      <c r="AJ549" s="19"/>
      <c r="AK549" s="19"/>
      <c r="AL549" s="19"/>
      <c r="AM549" s="19"/>
      <c r="AN549" s="19"/>
      <c r="AO549" s="19"/>
    </row>
    <row r="550" spans="14:41" x14ac:dyDescent="0.3">
      <c r="N550" s="19" t="str" cm="1">
        <f t="array" ref="N550">IFERROR(
  IF(OR($L550="",$M550=""),
    "",
    _xlfn.LET(
      _xlpm.num_characters, characters_per_cell,
      _xlpm.space_chars, 0,
      _xlpm.raw, K550,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((CEILING(_xlpm.x,$H$7)*1000)-45699)&gt;=((CEILING($L550,$H$7)*1000)-45699)
      )),
      _xlpm.n, _xlfn.SCAN(0, _xlpm.flag, _xlfn.LAMBDA(_xlpm.a,_xlpm.b, _xlpm.a + --_xlpm.b)),
      IF(_xlpm.flag, MID(_xlpm.txt,(_xlpm.n-1)*_xlpm.num_characters+1, _xlpm.num_characters), "")
    )
  ),
"")</f>
        <v/>
      </c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  <c r="AB550" s="19"/>
      <c r="AC550" s="19"/>
      <c r="AD550" s="19"/>
      <c r="AE550" s="19"/>
      <c r="AF550" s="19"/>
      <c r="AG550" s="19"/>
      <c r="AH550" s="19"/>
      <c r="AI550" s="19"/>
      <c r="AJ550" s="19"/>
      <c r="AK550" s="19"/>
      <c r="AL550" s="19"/>
      <c r="AM550" s="19"/>
      <c r="AN550" s="19"/>
      <c r="AO550" s="19"/>
    </row>
    <row r="551" spans="14:41" x14ac:dyDescent="0.3">
      <c r="N551" s="19" t="str" cm="1">
        <f t="array" ref="N551">IFERROR(
  IF(OR($L551="",$M551=""),
    "",
    _xlfn.LET(
      _xlpm.num_characters, characters_per_cell,
      _xlpm.space_chars, 0,
      _xlpm.raw, K551,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((CEILING(_xlpm.x,$H$7)*1000)-45699)&gt;=((CEILING($L551,$H$7)*1000)-45699)
      )),
      _xlpm.n, _xlfn.SCAN(0, _xlpm.flag, _xlfn.LAMBDA(_xlpm.a,_xlpm.b, _xlpm.a + --_xlpm.b)),
      IF(_xlpm.flag, MID(_xlpm.txt,(_xlpm.n-1)*_xlpm.num_characters+1, _xlpm.num_characters), "")
    )
  ),
"")</f>
        <v/>
      </c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  <c r="AB551" s="19"/>
      <c r="AC551" s="19"/>
      <c r="AD551" s="19"/>
      <c r="AE551" s="19"/>
      <c r="AF551" s="19"/>
      <c r="AG551" s="19"/>
      <c r="AH551" s="19"/>
      <c r="AI551" s="19"/>
      <c r="AJ551" s="19"/>
      <c r="AK551" s="19"/>
      <c r="AL551" s="19"/>
      <c r="AM551" s="19"/>
      <c r="AN551" s="19"/>
      <c r="AO551" s="19"/>
    </row>
    <row r="552" spans="14:41" x14ac:dyDescent="0.3">
      <c r="N552" s="19" t="str" cm="1">
        <f t="array" ref="N552">IFERROR(
  IF(OR($L552="",$M552=""),
    "",
    _xlfn.LET(
      _xlpm.num_characters, characters_per_cell,
      _xlpm.space_chars, 0,
      _xlpm.raw, K552,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((CEILING(_xlpm.x,$H$7)*1000)-45699)&gt;=((CEILING($L552,$H$7)*1000)-45699)
      )),
      _xlpm.n, _xlfn.SCAN(0, _xlpm.flag, _xlfn.LAMBDA(_xlpm.a,_xlpm.b, _xlpm.a + --_xlpm.b)),
      IF(_xlpm.flag, MID(_xlpm.txt,(_xlpm.n-1)*_xlpm.num_characters+1, _xlpm.num_characters), "")
    )
  ),
"")</f>
        <v/>
      </c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  <c r="AB552" s="19"/>
      <c r="AC552" s="19"/>
      <c r="AD552" s="19"/>
      <c r="AE552" s="19"/>
      <c r="AF552" s="19"/>
      <c r="AG552" s="19"/>
      <c r="AH552" s="19"/>
      <c r="AI552" s="19"/>
      <c r="AJ552" s="19"/>
      <c r="AK552" s="19"/>
      <c r="AL552" s="19"/>
      <c r="AM552" s="19"/>
      <c r="AN552" s="19"/>
      <c r="AO552" s="19"/>
    </row>
    <row r="553" spans="14:41" x14ac:dyDescent="0.3">
      <c r="N553" s="19" t="str" cm="1">
        <f t="array" ref="N553">IFERROR(
  IF(OR($L553="",$M553=""),
    "",
    _xlfn.LET(
      _xlpm.num_characters, characters_per_cell,
      _xlpm.space_chars, 0,
      _xlpm.raw, K553,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((CEILING(_xlpm.x,$H$7)*1000)-45699)&gt;=((CEILING($L553,$H$7)*1000)-45699)
      )),
      _xlpm.n, _xlfn.SCAN(0, _xlpm.flag, _xlfn.LAMBDA(_xlpm.a,_xlpm.b, _xlpm.a + --_xlpm.b)),
      IF(_xlpm.flag, MID(_xlpm.txt,(_xlpm.n-1)*_xlpm.num_characters+1, _xlpm.num_characters), "")
    )
  ),
"")</f>
        <v/>
      </c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  <c r="AB553" s="19"/>
      <c r="AC553" s="19"/>
      <c r="AD553" s="19"/>
      <c r="AE553" s="19"/>
      <c r="AF553" s="19"/>
      <c r="AG553" s="19"/>
      <c r="AH553" s="19"/>
      <c r="AI553" s="19"/>
      <c r="AJ553" s="19"/>
      <c r="AK553" s="19"/>
      <c r="AL553" s="19"/>
      <c r="AM553" s="19"/>
      <c r="AN553" s="19"/>
      <c r="AO553" s="19"/>
    </row>
    <row r="554" spans="14:41" x14ac:dyDescent="0.3">
      <c r="N554" s="19" t="str" cm="1">
        <f t="array" ref="N554">IFERROR(
  IF(OR($L554="",$M554=""),
    "",
    _xlfn.LET(
      _xlpm.num_characters, characters_per_cell,
      _xlpm.space_chars, 0,
      _xlpm.raw, K554,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((CEILING(_xlpm.x,$H$7)*1000)-45699)&gt;=((CEILING($L554,$H$7)*1000)-45699)
      )),
      _xlpm.n, _xlfn.SCAN(0, _xlpm.flag, _xlfn.LAMBDA(_xlpm.a,_xlpm.b, _xlpm.a + --_xlpm.b)),
      IF(_xlpm.flag, MID(_xlpm.txt,(_xlpm.n-1)*_xlpm.num_characters+1, _xlpm.num_characters), "")
    )
  ),
"")</f>
        <v/>
      </c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  <c r="AB554" s="19"/>
      <c r="AC554" s="19"/>
      <c r="AD554" s="19"/>
      <c r="AE554" s="19"/>
      <c r="AF554" s="19"/>
      <c r="AG554" s="19"/>
      <c r="AH554" s="19"/>
      <c r="AI554" s="19"/>
      <c r="AJ554" s="19"/>
      <c r="AK554" s="19"/>
      <c r="AL554" s="19"/>
      <c r="AM554" s="19"/>
      <c r="AN554" s="19"/>
      <c r="AO554" s="19"/>
    </row>
    <row r="555" spans="14:41" x14ac:dyDescent="0.3">
      <c r="N555" s="19" t="str" cm="1">
        <f t="array" ref="N555">IFERROR(
  IF(OR($L555="",$M555=""),
    "",
    _xlfn.LET(
      _xlpm.num_characters, characters_per_cell,
      _xlpm.space_chars, 0,
      _xlpm.raw, K555,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((CEILING(_xlpm.x,$H$7)*1000)-45699)&gt;=((CEILING($L555,$H$7)*1000)-45699)
      )),
      _xlpm.n, _xlfn.SCAN(0, _xlpm.flag, _xlfn.LAMBDA(_xlpm.a,_xlpm.b, _xlpm.a + --_xlpm.b)),
      IF(_xlpm.flag, MID(_xlpm.txt,(_xlpm.n-1)*_xlpm.num_characters+1, _xlpm.num_characters), "")
    )
  ),
"")</f>
        <v/>
      </c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  <c r="AB555" s="19"/>
      <c r="AC555" s="19"/>
      <c r="AD555" s="19"/>
      <c r="AE555" s="19"/>
      <c r="AF555" s="19"/>
      <c r="AG555" s="19"/>
      <c r="AH555" s="19"/>
      <c r="AI555" s="19"/>
      <c r="AJ555" s="19"/>
      <c r="AK555" s="19"/>
      <c r="AL555" s="19"/>
      <c r="AM555" s="19"/>
      <c r="AN555" s="19"/>
      <c r="AO555" s="19"/>
    </row>
    <row r="556" spans="14:41" x14ac:dyDescent="0.3">
      <c r="N556" s="19" t="str" cm="1">
        <f t="array" ref="N556">IFERROR(
  IF(OR($L556="",$M556=""),
    "",
    _xlfn.LET(
      _xlpm.num_characters, characters_per_cell,
      _xlpm.space_chars, 0,
      _xlpm.raw, K556,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((CEILING(_xlpm.x,$H$7)*1000)-45699)&gt;=((CEILING($L556,$H$7)*1000)-45699)
      )),
      _xlpm.n, _xlfn.SCAN(0, _xlpm.flag, _xlfn.LAMBDA(_xlpm.a,_xlpm.b, _xlpm.a + --_xlpm.b)),
      IF(_xlpm.flag, MID(_xlpm.txt,(_xlpm.n-1)*_xlpm.num_characters+1, _xlpm.num_characters), "")
    )
  ),
"")</f>
        <v/>
      </c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  <c r="AB556" s="19"/>
      <c r="AC556" s="19"/>
      <c r="AD556" s="19"/>
      <c r="AE556" s="19"/>
      <c r="AF556" s="19"/>
      <c r="AG556" s="19"/>
      <c r="AH556" s="19"/>
      <c r="AI556" s="19"/>
      <c r="AJ556" s="19"/>
      <c r="AK556" s="19"/>
      <c r="AL556" s="19"/>
      <c r="AM556" s="19"/>
      <c r="AN556" s="19"/>
      <c r="AO556" s="19"/>
    </row>
    <row r="557" spans="14:41" x14ac:dyDescent="0.3">
      <c r="N557" s="19" t="str" cm="1">
        <f t="array" ref="N557">IFERROR(
  IF(OR($L557="",$M557=""),
    "",
    _xlfn.LET(
      _xlpm.num_characters, characters_per_cell,
      _xlpm.space_chars, 0,
      _xlpm.raw, K557,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((CEILING(_xlpm.x,$H$7)*1000)-45699)&gt;=((CEILING($L557,$H$7)*1000)-45699)
      )),
      _xlpm.n, _xlfn.SCAN(0, _xlpm.flag, _xlfn.LAMBDA(_xlpm.a,_xlpm.b, _xlpm.a + --_xlpm.b)),
      IF(_xlpm.flag, MID(_xlpm.txt,(_xlpm.n-1)*_xlpm.num_characters+1, _xlpm.num_characters), "")
    )
  ),
"")</f>
        <v/>
      </c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  <c r="AB557" s="19"/>
      <c r="AC557" s="19"/>
      <c r="AD557" s="19"/>
      <c r="AE557" s="19"/>
      <c r="AF557" s="19"/>
      <c r="AG557" s="19"/>
      <c r="AH557" s="19"/>
      <c r="AI557" s="19"/>
      <c r="AJ557" s="19"/>
      <c r="AK557" s="19"/>
      <c r="AL557" s="19"/>
      <c r="AM557" s="19"/>
      <c r="AN557" s="19"/>
      <c r="AO557" s="19"/>
    </row>
    <row r="558" spans="14:41" x14ac:dyDescent="0.3">
      <c r="N558" s="19" t="str" cm="1">
        <f t="array" ref="N558">IFERROR(
  IF(OR($L558="",$M558=""),
    "",
    _xlfn.LET(
      _xlpm.num_characters, characters_per_cell,
      _xlpm.space_chars, 0,
      _xlpm.raw, K558,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((CEILING(_xlpm.x,$H$7)*1000)-45699)&gt;=((CEILING($L558,$H$7)*1000)-45699)
      )),
      _xlpm.n, _xlfn.SCAN(0, _xlpm.flag, _xlfn.LAMBDA(_xlpm.a,_xlpm.b, _xlpm.a + --_xlpm.b)),
      IF(_xlpm.flag, MID(_xlpm.txt,(_xlpm.n-1)*_xlpm.num_characters+1, _xlpm.num_characters), "")
    )
  ),
"")</f>
        <v/>
      </c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  <c r="AB558" s="19"/>
      <c r="AC558" s="19"/>
      <c r="AD558" s="19"/>
      <c r="AE558" s="19"/>
      <c r="AF558" s="19"/>
      <c r="AG558" s="19"/>
      <c r="AH558" s="19"/>
      <c r="AI558" s="19"/>
      <c r="AJ558" s="19"/>
      <c r="AK558" s="19"/>
      <c r="AL558" s="19"/>
      <c r="AM558" s="19"/>
      <c r="AN558" s="19"/>
      <c r="AO558" s="19"/>
    </row>
    <row r="559" spans="14:41" x14ac:dyDescent="0.3">
      <c r="N559" s="19" t="str" cm="1">
        <f t="array" ref="N559">IFERROR(
  IF(OR($L559="",$M559=""),
    "",
    _xlfn.LET(
      _xlpm.num_characters, characters_per_cell,
      _xlpm.space_chars, 0,
      _xlpm.raw, K559,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((CEILING(_xlpm.x,$H$7)*1000)-45699)&gt;=((CEILING($L559,$H$7)*1000)-45699)
      )),
      _xlpm.n, _xlfn.SCAN(0, _xlpm.flag, _xlfn.LAMBDA(_xlpm.a,_xlpm.b, _xlpm.a + --_xlpm.b)),
      IF(_xlpm.flag, MID(_xlpm.txt,(_xlpm.n-1)*_xlpm.num_characters+1, _xlpm.num_characters), "")
    )
  ),
"")</f>
        <v/>
      </c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  <c r="AB559" s="19"/>
      <c r="AC559" s="19"/>
      <c r="AD559" s="19"/>
      <c r="AE559" s="19"/>
      <c r="AF559" s="19"/>
      <c r="AG559" s="19"/>
      <c r="AH559" s="19"/>
      <c r="AI559" s="19"/>
      <c r="AJ559" s="19"/>
      <c r="AK559" s="19"/>
      <c r="AL559" s="19"/>
      <c r="AM559" s="19"/>
      <c r="AN559" s="19"/>
      <c r="AO559" s="19"/>
    </row>
    <row r="560" spans="14:41" x14ac:dyDescent="0.3">
      <c r="N560" s="19" t="str" cm="1">
        <f t="array" ref="N560">IFERROR(
  IF(OR($L560="",$M560=""),
    "",
    _xlfn.LET(
      _xlpm.num_characters, characters_per_cell,
      _xlpm.space_chars, 0,
      _xlpm.raw, K560,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((CEILING(_xlpm.x,$H$7)*1000)-45699)&gt;=((CEILING($L560,$H$7)*1000)-45699)
      )),
      _xlpm.n, _xlfn.SCAN(0, _xlpm.flag, _xlfn.LAMBDA(_xlpm.a,_xlpm.b, _xlpm.a + --_xlpm.b)),
      IF(_xlpm.flag, MID(_xlpm.txt,(_xlpm.n-1)*_xlpm.num_characters+1, _xlpm.num_characters), "")
    )
  ),
"")</f>
        <v/>
      </c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  <c r="AB560" s="19"/>
      <c r="AC560" s="19"/>
      <c r="AD560" s="19"/>
      <c r="AE560" s="19"/>
      <c r="AF560" s="19"/>
      <c r="AG560" s="19"/>
      <c r="AH560" s="19"/>
      <c r="AI560" s="19"/>
      <c r="AJ560" s="19"/>
      <c r="AK560" s="19"/>
      <c r="AL560" s="19"/>
      <c r="AM560" s="19"/>
      <c r="AN560" s="19"/>
      <c r="AO560" s="19"/>
    </row>
    <row r="561" spans="14:41" x14ac:dyDescent="0.3">
      <c r="N561" s="19" t="str" cm="1">
        <f t="array" ref="N561">IFERROR(
  IF(OR($L561="",$M561=""),
    "",
    _xlfn.LET(
      _xlpm.num_characters, characters_per_cell,
      _xlpm.space_chars, 0,
      _xlpm.raw, K561,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((CEILING(_xlpm.x,$H$7)*1000)-45699)&gt;=((CEILING($L561,$H$7)*1000)-45699)
      )),
      _xlpm.n, _xlfn.SCAN(0, _xlpm.flag, _xlfn.LAMBDA(_xlpm.a,_xlpm.b, _xlpm.a + --_xlpm.b)),
      IF(_xlpm.flag, MID(_xlpm.txt,(_xlpm.n-1)*_xlpm.num_characters+1, _xlpm.num_characters), "")
    )
  ),
"")</f>
        <v/>
      </c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  <c r="AB561" s="19"/>
      <c r="AC561" s="19"/>
      <c r="AD561" s="19"/>
      <c r="AE561" s="19"/>
      <c r="AF561" s="19"/>
      <c r="AG561" s="19"/>
      <c r="AH561" s="19"/>
      <c r="AI561" s="19"/>
      <c r="AJ561" s="19"/>
      <c r="AK561" s="19"/>
      <c r="AL561" s="19"/>
      <c r="AM561" s="19"/>
      <c r="AN561" s="19"/>
      <c r="AO561" s="19"/>
    </row>
    <row r="562" spans="14:41" x14ac:dyDescent="0.3">
      <c r="N562" s="19" t="str" cm="1">
        <f t="array" ref="N562">IFERROR(
  IF(OR($L562="",$M562=""),
    "",
    _xlfn.LET(
      _xlpm.num_characters, characters_per_cell,
      _xlpm.space_chars, 0,
      _xlpm.raw, K562,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((CEILING(_xlpm.x,$H$7)*1000)-45699)&gt;=((CEILING($L562,$H$7)*1000)-45699)
      )),
      _xlpm.n, _xlfn.SCAN(0, _xlpm.flag, _xlfn.LAMBDA(_xlpm.a,_xlpm.b, _xlpm.a + --_xlpm.b)),
      IF(_xlpm.flag, MID(_xlpm.txt,(_xlpm.n-1)*_xlpm.num_characters+1, _xlpm.num_characters), "")
    )
  ),
"")</f>
        <v/>
      </c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  <c r="AB562" s="19"/>
      <c r="AC562" s="19"/>
      <c r="AD562" s="19"/>
      <c r="AE562" s="19"/>
      <c r="AF562" s="19"/>
      <c r="AG562" s="19"/>
      <c r="AH562" s="19"/>
      <c r="AI562" s="19"/>
      <c r="AJ562" s="19"/>
      <c r="AK562" s="19"/>
      <c r="AL562" s="19"/>
      <c r="AM562" s="19"/>
      <c r="AN562" s="19"/>
      <c r="AO562" s="19"/>
    </row>
    <row r="563" spans="14:41" x14ac:dyDescent="0.3">
      <c r="N563" s="19" t="str" cm="1">
        <f t="array" ref="N563">IFERROR(
  IF(OR($L563="",$M563=""),
    "",
    _xlfn.LET(
      _xlpm.num_characters, characters_per_cell,
      _xlpm.space_chars, 0,
      _xlpm.raw, K563,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((CEILING(_xlpm.x,$H$7)*1000)-45699)&gt;=((CEILING($L563,$H$7)*1000)-45699)
      )),
      _xlpm.n, _xlfn.SCAN(0, _xlpm.flag, _xlfn.LAMBDA(_xlpm.a,_xlpm.b, _xlpm.a + --_xlpm.b)),
      IF(_xlpm.flag, MID(_xlpm.txt,(_xlpm.n-1)*_xlpm.num_characters+1, _xlpm.num_characters), "")
    )
  ),
"")</f>
        <v/>
      </c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  <c r="AB563" s="19"/>
      <c r="AC563" s="19"/>
      <c r="AD563" s="19"/>
      <c r="AE563" s="19"/>
      <c r="AF563" s="19"/>
      <c r="AG563" s="19"/>
      <c r="AH563" s="19"/>
      <c r="AI563" s="19"/>
      <c r="AJ563" s="19"/>
      <c r="AK563" s="19"/>
      <c r="AL563" s="19"/>
      <c r="AM563" s="19"/>
      <c r="AN563" s="19"/>
      <c r="AO563" s="19"/>
    </row>
    <row r="564" spans="14:41" x14ac:dyDescent="0.3">
      <c r="N564" s="19" t="str" cm="1">
        <f t="array" ref="N564">IFERROR(
  IF(OR($L564="",$M564=""),
    "",
    _xlfn.LET(
      _xlpm.num_characters, characters_per_cell,
      _xlpm.space_chars, 0,
      _xlpm.raw, K564,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((CEILING(_xlpm.x,$H$7)*1000)-45699)&gt;=((CEILING($L564,$H$7)*1000)-45699)
      )),
      _xlpm.n, _xlfn.SCAN(0, _xlpm.flag, _xlfn.LAMBDA(_xlpm.a,_xlpm.b, _xlpm.a + --_xlpm.b)),
      IF(_xlpm.flag, MID(_xlpm.txt,(_xlpm.n-1)*_xlpm.num_characters+1, _xlpm.num_characters), "")
    )
  ),
"")</f>
        <v/>
      </c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  <c r="AB564" s="19"/>
      <c r="AC564" s="19"/>
      <c r="AD564" s="19"/>
      <c r="AE564" s="19"/>
      <c r="AF564" s="19"/>
      <c r="AG564" s="19"/>
      <c r="AH564" s="19"/>
      <c r="AI564" s="19"/>
      <c r="AJ564" s="19"/>
      <c r="AK564" s="19"/>
      <c r="AL564" s="19"/>
      <c r="AM564" s="19"/>
      <c r="AN564" s="19"/>
      <c r="AO564" s="19"/>
    </row>
    <row r="565" spans="14:41" x14ac:dyDescent="0.3">
      <c r="N565" s="19" t="str" cm="1">
        <f t="array" ref="N565">IFERROR(
  IF(OR($L565="",$M565=""),
    "",
    _xlfn.LET(
      _xlpm.num_characters, characters_per_cell,
      _xlpm.space_chars, 0,
      _xlpm.raw, K565,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((CEILING(_xlpm.x,$H$7)*1000)-45699)&gt;=((CEILING($L565,$H$7)*1000)-45699)
      )),
      _xlpm.n, _xlfn.SCAN(0, _xlpm.flag, _xlfn.LAMBDA(_xlpm.a,_xlpm.b, _xlpm.a + --_xlpm.b)),
      IF(_xlpm.flag, MID(_xlpm.txt,(_xlpm.n-1)*_xlpm.num_characters+1, _xlpm.num_characters), "")
    )
  ),
"")</f>
        <v/>
      </c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  <c r="AB565" s="19"/>
      <c r="AC565" s="19"/>
      <c r="AD565" s="19"/>
      <c r="AE565" s="19"/>
      <c r="AF565" s="19"/>
      <c r="AG565" s="19"/>
      <c r="AH565" s="19"/>
      <c r="AI565" s="19"/>
      <c r="AJ565" s="19"/>
      <c r="AK565" s="19"/>
      <c r="AL565" s="19"/>
      <c r="AM565" s="19"/>
      <c r="AN565" s="19"/>
      <c r="AO565" s="19"/>
    </row>
    <row r="566" spans="14:41" x14ac:dyDescent="0.3">
      <c r="N566" s="19" t="str" cm="1">
        <f t="array" ref="N566">IFERROR(
  IF(OR($L566="",$M566=""),
    "",
    _xlfn.LET(
      _xlpm.num_characters, characters_per_cell,
      _xlpm.space_chars, 0,
      _xlpm.raw, K566,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((CEILING(_xlpm.x,$H$7)*1000)-45699)&gt;=((CEILING($L566,$H$7)*1000)-45699)
      )),
      _xlpm.n, _xlfn.SCAN(0, _xlpm.flag, _xlfn.LAMBDA(_xlpm.a,_xlpm.b, _xlpm.a + --_xlpm.b)),
      IF(_xlpm.flag, MID(_xlpm.txt,(_xlpm.n-1)*_xlpm.num_characters+1, _xlpm.num_characters), "")
    )
  ),
"")</f>
        <v/>
      </c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  <c r="AB566" s="19"/>
      <c r="AC566" s="19"/>
      <c r="AD566" s="19"/>
      <c r="AE566" s="19"/>
      <c r="AF566" s="19"/>
      <c r="AG566" s="19"/>
      <c r="AH566" s="19"/>
      <c r="AI566" s="19"/>
      <c r="AJ566" s="19"/>
      <c r="AK566" s="19"/>
      <c r="AL566" s="19"/>
      <c r="AM566" s="19"/>
      <c r="AN566" s="19"/>
      <c r="AO566" s="19"/>
    </row>
    <row r="567" spans="14:41" x14ac:dyDescent="0.3">
      <c r="N567" s="19" t="str" cm="1">
        <f t="array" ref="N567">IFERROR(
  IF(OR($L567="",$M567=""),
    "",
    _xlfn.LET(
      _xlpm.num_characters, characters_per_cell,
      _xlpm.space_chars, 0,
      _xlpm.raw, K567,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((CEILING(_xlpm.x,$H$7)*1000)-45699)&gt;=((CEILING($L567,$H$7)*1000)-45699)
      )),
      _xlpm.n, _xlfn.SCAN(0, _xlpm.flag, _xlfn.LAMBDA(_xlpm.a,_xlpm.b, _xlpm.a + --_xlpm.b)),
      IF(_xlpm.flag, MID(_xlpm.txt,(_xlpm.n-1)*_xlpm.num_characters+1, _xlpm.num_characters), "")
    )
  ),
"")</f>
        <v/>
      </c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  <c r="AB567" s="19"/>
      <c r="AC567" s="19"/>
      <c r="AD567" s="19"/>
      <c r="AE567" s="19"/>
      <c r="AF567" s="19"/>
      <c r="AG567" s="19"/>
      <c r="AH567" s="19"/>
      <c r="AI567" s="19"/>
      <c r="AJ567" s="19"/>
      <c r="AK567" s="19"/>
      <c r="AL567" s="19"/>
      <c r="AM567" s="19"/>
      <c r="AN567" s="19"/>
      <c r="AO567" s="19"/>
    </row>
    <row r="568" spans="14:41" x14ac:dyDescent="0.3">
      <c r="N568" s="19" t="str" cm="1">
        <f t="array" ref="N568">IFERROR(
  IF(OR($L568="",$M568=""),
    "",
    _xlfn.LET(
      _xlpm.num_characters, characters_per_cell,
      _xlpm.space_chars, 0,
      _xlpm.raw, K568,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((CEILING(_xlpm.x,$H$7)*1000)-45699)&gt;=((CEILING($L568,$H$7)*1000)-45699)
      )),
      _xlpm.n, _xlfn.SCAN(0, _xlpm.flag, _xlfn.LAMBDA(_xlpm.a,_xlpm.b, _xlpm.a + --_xlpm.b)),
      IF(_xlpm.flag, MID(_xlpm.txt,(_xlpm.n-1)*_xlpm.num_characters+1, _xlpm.num_characters), "")
    )
  ),
"")</f>
        <v/>
      </c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  <c r="AB568" s="19"/>
      <c r="AC568" s="19"/>
      <c r="AD568" s="19"/>
      <c r="AE568" s="19"/>
      <c r="AF568" s="19"/>
      <c r="AG568" s="19"/>
      <c r="AH568" s="19"/>
      <c r="AI568" s="19"/>
      <c r="AJ568" s="19"/>
      <c r="AK568" s="19"/>
      <c r="AL568" s="19"/>
      <c r="AM568" s="19"/>
      <c r="AN568" s="19"/>
      <c r="AO568" s="19"/>
    </row>
    <row r="569" spans="14:41" x14ac:dyDescent="0.3">
      <c r="N569" s="19" t="str" cm="1">
        <f t="array" ref="N569">IFERROR(
  IF(OR($L569="",$M569=""),
    "",
    _xlfn.LET(
      _xlpm.num_characters, characters_per_cell,
      _xlpm.space_chars, 0,
      _xlpm.raw, K569,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((CEILING(_xlpm.x,$H$7)*1000)-45699)&gt;=((CEILING($L569,$H$7)*1000)-45699)
      )),
      _xlpm.n, _xlfn.SCAN(0, _xlpm.flag, _xlfn.LAMBDA(_xlpm.a,_xlpm.b, _xlpm.a + --_xlpm.b)),
      IF(_xlpm.flag, MID(_xlpm.txt,(_xlpm.n-1)*_xlpm.num_characters+1, _xlpm.num_characters), "")
    )
  ),
"")</f>
        <v/>
      </c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  <c r="AB569" s="19"/>
      <c r="AC569" s="19"/>
      <c r="AD569" s="19"/>
      <c r="AE569" s="19"/>
      <c r="AF569" s="19"/>
      <c r="AG569" s="19"/>
      <c r="AH569" s="19"/>
      <c r="AI569" s="19"/>
      <c r="AJ569" s="19"/>
      <c r="AK569" s="19"/>
      <c r="AL569" s="19"/>
      <c r="AM569" s="19"/>
      <c r="AN569" s="19"/>
      <c r="AO569" s="19"/>
    </row>
    <row r="570" spans="14:41" x14ac:dyDescent="0.3">
      <c r="N570" s="19" t="str" cm="1">
        <f t="array" ref="N570">IFERROR(
  IF(OR($L570="",$M570=""),
    "",
    _xlfn.LET(
      _xlpm.num_characters, characters_per_cell,
      _xlpm.space_chars, 0,
      _xlpm.raw, K570,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((CEILING(_xlpm.x,$H$7)*1000)-45699)&gt;=((CEILING($L570,$H$7)*1000)-45699)
      )),
      _xlpm.n, _xlfn.SCAN(0, _xlpm.flag, _xlfn.LAMBDA(_xlpm.a,_xlpm.b, _xlpm.a + --_xlpm.b)),
      IF(_xlpm.flag, MID(_xlpm.txt,(_xlpm.n-1)*_xlpm.num_characters+1, _xlpm.num_characters), "")
    )
  ),
"")</f>
        <v/>
      </c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  <c r="AB570" s="19"/>
      <c r="AC570" s="19"/>
      <c r="AD570" s="19"/>
      <c r="AE570" s="19"/>
      <c r="AF570" s="19"/>
      <c r="AG570" s="19"/>
      <c r="AH570" s="19"/>
      <c r="AI570" s="19"/>
      <c r="AJ570" s="19"/>
      <c r="AK570" s="19"/>
      <c r="AL570" s="19"/>
      <c r="AM570" s="19"/>
      <c r="AN570" s="19"/>
      <c r="AO570" s="19"/>
    </row>
    <row r="571" spans="14:41" x14ac:dyDescent="0.3">
      <c r="N571" s="19" t="str" cm="1">
        <f t="array" ref="N571">IFERROR(
  IF(OR($L571="",$M571=""),
    "",
    _xlfn.LET(
      _xlpm.num_characters, characters_per_cell,
      _xlpm.space_chars, 0,
      _xlpm.raw, K571,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((CEILING(_xlpm.x,$H$7)*1000)-45699)&gt;=((CEILING($L571,$H$7)*1000)-45699)
      )),
      _xlpm.n, _xlfn.SCAN(0, _xlpm.flag, _xlfn.LAMBDA(_xlpm.a,_xlpm.b, _xlpm.a + --_xlpm.b)),
      IF(_xlpm.flag, MID(_xlpm.txt,(_xlpm.n-1)*_xlpm.num_characters+1, _xlpm.num_characters), "")
    )
  ),
"")</f>
        <v/>
      </c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  <c r="AB571" s="19"/>
      <c r="AC571" s="19"/>
      <c r="AD571" s="19"/>
      <c r="AE571" s="19"/>
      <c r="AF571" s="19"/>
      <c r="AG571" s="19"/>
      <c r="AH571" s="19"/>
      <c r="AI571" s="19"/>
      <c r="AJ571" s="19"/>
      <c r="AK571" s="19"/>
      <c r="AL571" s="19"/>
      <c r="AM571" s="19"/>
      <c r="AN571" s="19"/>
      <c r="AO571" s="19"/>
    </row>
    <row r="572" spans="14:41" x14ac:dyDescent="0.3">
      <c r="N572" s="19" t="str" cm="1">
        <f t="array" ref="N572">IFERROR(
  IF(OR($L572="",$M572=""),
    "",
    _xlfn.LET(
      _xlpm.num_characters, characters_per_cell,
      _xlpm.space_chars, 0,
      _xlpm.raw, K572,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((CEILING(_xlpm.x,$H$7)*1000)-45699)&gt;=((CEILING($L572,$H$7)*1000)-45699)
      )),
      _xlpm.n, _xlfn.SCAN(0, _xlpm.flag, _xlfn.LAMBDA(_xlpm.a,_xlpm.b, _xlpm.a + --_xlpm.b)),
      IF(_xlpm.flag, MID(_xlpm.txt,(_xlpm.n-1)*_xlpm.num_characters+1, _xlpm.num_characters), "")
    )
  ),
"")</f>
        <v/>
      </c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  <c r="AB572" s="19"/>
      <c r="AC572" s="19"/>
      <c r="AD572" s="19"/>
      <c r="AE572" s="19"/>
      <c r="AF572" s="19"/>
      <c r="AG572" s="19"/>
      <c r="AH572" s="19"/>
      <c r="AI572" s="19"/>
      <c r="AJ572" s="19"/>
      <c r="AK572" s="19"/>
      <c r="AL572" s="19"/>
      <c r="AM572" s="19"/>
      <c r="AN572" s="19"/>
      <c r="AO572" s="19"/>
    </row>
    <row r="573" spans="14:41" x14ac:dyDescent="0.3">
      <c r="N573" s="19" t="str" cm="1">
        <f t="array" ref="N573">IFERROR(
  IF(OR($L573="",$M573=""),
    "",
    _xlfn.LET(
      _xlpm.num_characters, characters_per_cell,
      _xlpm.space_chars, 0,
      _xlpm.raw, K573,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((CEILING(_xlpm.x,$H$7)*1000)-45699)&gt;=((CEILING($L573,$H$7)*1000)-45699)
      )),
      _xlpm.n, _xlfn.SCAN(0, _xlpm.flag, _xlfn.LAMBDA(_xlpm.a,_xlpm.b, _xlpm.a + --_xlpm.b)),
      IF(_xlpm.flag, MID(_xlpm.txt,(_xlpm.n-1)*_xlpm.num_characters+1, _xlpm.num_characters), "")
    )
  ),
"")</f>
        <v/>
      </c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  <c r="AB573" s="19"/>
      <c r="AC573" s="19"/>
      <c r="AD573" s="19"/>
      <c r="AE573" s="19"/>
      <c r="AF573" s="19"/>
      <c r="AG573" s="19"/>
      <c r="AH573" s="19"/>
      <c r="AI573" s="19"/>
      <c r="AJ573" s="19"/>
      <c r="AK573" s="19"/>
      <c r="AL573" s="19"/>
      <c r="AM573" s="19"/>
      <c r="AN573" s="19"/>
      <c r="AO573" s="19"/>
    </row>
    <row r="574" spans="14:41" x14ac:dyDescent="0.3">
      <c r="N574" s="19" t="str" cm="1">
        <f t="array" ref="N574">IFERROR(
  IF(OR($L574="",$M574=""),
    "",
    _xlfn.LET(
      _xlpm.num_characters, characters_per_cell,
      _xlpm.space_chars, 0,
      _xlpm.raw, K574,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((CEILING(_xlpm.x,$H$7)*1000)-45699)&gt;=((CEILING($L574,$H$7)*1000)-45699)
      )),
      _xlpm.n, _xlfn.SCAN(0, _xlpm.flag, _xlfn.LAMBDA(_xlpm.a,_xlpm.b, _xlpm.a + --_xlpm.b)),
      IF(_xlpm.flag, MID(_xlpm.txt,(_xlpm.n-1)*_xlpm.num_characters+1, _xlpm.num_characters), "")
    )
  ),
"")</f>
        <v/>
      </c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  <c r="AB574" s="19"/>
      <c r="AC574" s="19"/>
      <c r="AD574" s="19"/>
      <c r="AE574" s="19"/>
      <c r="AF574" s="19"/>
      <c r="AG574" s="19"/>
      <c r="AH574" s="19"/>
      <c r="AI574" s="19"/>
      <c r="AJ574" s="19"/>
      <c r="AK574" s="19"/>
      <c r="AL574" s="19"/>
      <c r="AM574" s="19"/>
      <c r="AN574" s="19"/>
      <c r="AO574" s="19"/>
    </row>
    <row r="575" spans="14:41" x14ac:dyDescent="0.3">
      <c r="N575" s="19" t="str" cm="1">
        <f t="array" ref="N575">IFERROR(
  IF(OR($L575="",$M575=""),
    "",
    _xlfn.LET(
      _xlpm.num_characters, characters_per_cell,
      _xlpm.space_chars, 0,
      _xlpm.raw, K575,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((CEILING(_xlpm.x,$H$7)*1000)-45699)&gt;=((CEILING($L575,$H$7)*1000)-45699)
      )),
      _xlpm.n, _xlfn.SCAN(0, _xlpm.flag, _xlfn.LAMBDA(_xlpm.a,_xlpm.b, _xlpm.a + --_xlpm.b)),
      IF(_xlpm.flag, MID(_xlpm.txt,(_xlpm.n-1)*_xlpm.num_characters+1, _xlpm.num_characters), "")
    )
  ),
"")</f>
        <v/>
      </c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  <c r="AB575" s="19"/>
      <c r="AC575" s="19"/>
      <c r="AD575" s="19"/>
      <c r="AE575" s="19"/>
      <c r="AF575" s="19"/>
      <c r="AG575" s="19"/>
      <c r="AH575" s="19"/>
      <c r="AI575" s="19"/>
      <c r="AJ575" s="19"/>
      <c r="AK575" s="19"/>
      <c r="AL575" s="19"/>
      <c r="AM575" s="19"/>
      <c r="AN575" s="19"/>
      <c r="AO575" s="19"/>
    </row>
    <row r="576" spans="14:41" x14ac:dyDescent="0.3">
      <c r="N576" s="19" t="str" cm="1">
        <f t="array" ref="N576">IFERROR(
  IF(OR($L576="",$M576=""),
    "",
    _xlfn.LET(
      _xlpm.num_characters, characters_per_cell,
      _xlpm.space_chars, 0,
      _xlpm.raw, K576,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((CEILING(_xlpm.x,$H$7)*1000)-45699)&gt;=((CEILING($L576,$H$7)*1000)-45699)
      )),
      _xlpm.n, _xlfn.SCAN(0, _xlpm.flag, _xlfn.LAMBDA(_xlpm.a,_xlpm.b, _xlpm.a + --_xlpm.b)),
      IF(_xlpm.flag, MID(_xlpm.txt,(_xlpm.n-1)*_xlpm.num_characters+1, _xlpm.num_characters), "")
    )
  ),
"")</f>
        <v/>
      </c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  <c r="AB576" s="19"/>
      <c r="AC576" s="19"/>
      <c r="AD576" s="19"/>
      <c r="AE576" s="19"/>
      <c r="AF576" s="19"/>
      <c r="AG576" s="19"/>
      <c r="AH576" s="19"/>
      <c r="AI576" s="19"/>
      <c r="AJ576" s="19"/>
      <c r="AK576" s="19"/>
      <c r="AL576" s="19"/>
      <c r="AM576" s="19"/>
      <c r="AN576" s="19"/>
      <c r="AO576" s="19"/>
    </row>
    <row r="577" spans="14:41" x14ac:dyDescent="0.3">
      <c r="N577" s="19" t="str" cm="1">
        <f t="array" ref="N577">IFERROR(
  IF(OR($L577="",$M577=""),
    "",
    _xlfn.LET(
      _xlpm.num_characters, characters_per_cell,
      _xlpm.space_chars, 0,
      _xlpm.raw, K577,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((CEILING(_xlpm.x,$H$7)*1000)-45699)&gt;=((CEILING($L577,$H$7)*1000)-45699)
      )),
      _xlpm.n, _xlfn.SCAN(0, _xlpm.flag, _xlfn.LAMBDA(_xlpm.a,_xlpm.b, _xlpm.a + --_xlpm.b)),
      IF(_xlpm.flag, MID(_xlpm.txt,(_xlpm.n-1)*_xlpm.num_characters+1, _xlpm.num_characters), "")
    )
  ),
"")</f>
        <v/>
      </c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  <c r="AB577" s="19"/>
      <c r="AC577" s="19"/>
      <c r="AD577" s="19"/>
      <c r="AE577" s="19"/>
      <c r="AF577" s="19"/>
      <c r="AG577" s="19"/>
      <c r="AH577" s="19"/>
      <c r="AI577" s="19"/>
      <c r="AJ577" s="19"/>
      <c r="AK577" s="19"/>
      <c r="AL577" s="19"/>
      <c r="AM577" s="19"/>
      <c r="AN577" s="19"/>
      <c r="AO577" s="19"/>
    </row>
    <row r="578" spans="14:41" x14ac:dyDescent="0.3">
      <c r="N578" s="19" t="str" cm="1">
        <f t="array" ref="N578">IFERROR(
  IF(OR($L578="",$M578=""),
    "",
    _xlfn.LET(
      _xlpm.num_characters, characters_per_cell,
      _xlpm.space_chars, 0,
      _xlpm.raw, K578,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((CEILING(_xlpm.x,$H$7)*1000)-45699)&gt;=((CEILING($L578,$H$7)*1000)-45699)
      )),
      _xlpm.n, _xlfn.SCAN(0, _xlpm.flag, _xlfn.LAMBDA(_xlpm.a,_xlpm.b, _xlpm.a + --_xlpm.b)),
      IF(_xlpm.flag, MID(_xlpm.txt,(_xlpm.n-1)*_xlpm.num_characters+1, _xlpm.num_characters), "")
    )
  ),
"")</f>
        <v/>
      </c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  <c r="AB578" s="19"/>
      <c r="AC578" s="19"/>
      <c r="AD578" s="19"/>
      <c r="AE578" s="19"/>
      <c r="AF578" s="19"/>
      <c r="AG578" s="19"/>
      <c r="AH578" s="19"/>
      <c r="AI578" s="19"/>
      <c r="AJ578" s="19"/>
      <c r="AK578" s="19"/>
      <c r="AL578" s="19"/>
      <c r="AM578" s="19"/>
      <c r="AN578" s="19"/>
      <c r="AO578" s="19"/>
    </row>
    <row r="579" spans="14:41" x14ac:dyDescent="0.3">
      <c r="N579" s="19" t="str" cm="1">
        <f t="array" ref="N579">IFERROR(
  IF(OR($L579="",$M579=""),
    "",
    _xlfn.LET(
      _xlpm.num_characters, characters_per_cell,
      _xlpm.space_chars, 0,
      _xlpm.raw, K579,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((CEILING(_xlpm.x,$H$7)*1000)-45699)&gt;=((CEILING($L579,$H$7)*1000)-45699)
      )),
      _xlpm.n, _xlfn.SCAN(0, _xlpm.flag, _xlfn.LAMBDA(_xlpm.a,_xlpm.b, _xlpm.a + --_xlpm.b)),
      IF(_xlpm.flag, MID(_xlpm.txt,(_xlpm.n-1)*_xlpm.num_characters+1, _xlpm.num_characters), "")
    )
  ),
"")</f>
        <v/>
      </c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  <c r="AB579" s="19"/>
      <c r="AC579" s="19"/>
      <c r="AD579" s="19"/>
      <c r="AE579" s="19"/>
      <c r="AF579" s="19"/>
      <c r="AG579" s="19"/>
      <c r="AH579" s="19"/>
      <c r="AI579" s="19"/>
      <c r="AJ579" s="19"/>
      <c r="AK579" s="19"/>
      <c r="AL579" s="19"/>
      <c r="AM579" s="19"/>
      <c r="AN579" s="19"/>
      <c r="AO579" s="19"/>
    </row>
    <row r="580" spans="14:41" x14ac:dyDescent="0.3">
      <c r="N580" s="19" t="str" cm="1">
        <f t="array" ref="N580">IFERROR(
  IF(OR($L580="",$M580=""),
    "",
    _xlfn.LET(
      _xlpm.num_characters, characters_per_cell,
      _xlpm.space_chars, 0,
      _xlpm.raw, K580,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((CEILING(_xlpm.x,$H$7)*1000)-45699)&gt;=((CEILING($L580,$H$7)*1000)-45699)
      )),
      _xlpm.n, _xlfn.SCAN(0, _xlpm.flag, _xlfn.LAMBDA(_xlpm.a,_xlpm.b, _xlpm.a + --_xlpm.b)),
      IF(_xlpm.flag, MID(_xlpm.txt,(_xlpm.n-1)*_xlpm.num_characters+1, _xlpm.num_characters), "")
    )
  ),
"")</f>
        <v/>
      </c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  <c r="AB580" s="19"/>
      <c r="AC580" s="19"/>
      <c r="AD580" s="19"/>
      <c r="AE580" s="19"/>
      <c r="AF580" s="19"/>
      <c r="AG580" s="19"/>
      <c r="AH580" s="19"/>
      <c r="AI580" s="19"/>
      <c r="AJ580" s="19"/>
      <c r="AK580" s="19"/>
      <c r="AL580" s="19"/>
      <c r="AM580" s="19"/>
      <c r="AN580" s="19"/>
      <c r="AO580" s="19"/>
    </row>
    <row r="581" spans="14:41" x14ac:dyDescent="0.3">
      <c r="N581" s="19" t="str" cm="1">
        <f t="array" ref="N581">IFERROR(
  IF(OR($L581="",$M581=""),
    "",
    _xlfn.LET(
      _xlpm.num_characters, characters_per_cell,
      _xlpm.space_chars, 0,
      _xlpm.raw, K581,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((CEILING(_xlpm.x,$H$7)*1000)-45699)&gt;=((CEILING($L581,$H$7)*1000)-45699)
      )),
      _xlpm.n, _xlfn.SCAN(0, _xlpm.flag, _xlfn.LAMBDA(_xlpm.a,_xlpm.b, _xlpm.a + --_xlpm.b)),
      IF(_xlpm.flag, MID(_xlpm.txt,(_xlpm.n-1)*_xlpm.num_characters+1, _xlpm.num_characters), "")
    )
  ),
"")</f>
        <v/>
      </c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  <c r="AB581" s="19"/>
      <c r="AC581" s="19"/>
      <c r="AD581" s="19"/>
      <c r="AE581" s="19"/>
      <c r="AF581" s="19"/>
      <c r="AG581" s="19"/>
      <c r="AH581" s="19"/>
      <c r="AI581" s="19"/>
      <c r="AJ581" s="19"/>
      <c r="AK581" s="19"/>
      <c r="AL581" s="19"/>
      <c r="AM581" s="19"/>
      <c r="AN581" s="19"/>
      <c r="AO581" s="19"/>
    </row>
    <row r="582" spans="14:41" x14ac:dyDescent="0.3">
      <c r="N582" s="19" t="str" cm="1">
        <f t="array" ref="N582">IFERROR(
  IF(OR($L582="",$M582=""),
    "",
    _xlfn.LET(
      _xlpm.num_characters, characters_per_cell,
      _xlpm.space_chars, 0,
      _xlpm.raw, K582,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((CEILING(_xlpm.x,$H$7)*1000)-45699)&gt;=((CEILING($L582,$H$7)*1000)-45699)
      )),
      _xlpm.n, _xlfn.SCAN(0, _xlpm.flag, _xlfn.LAMBDA(_xlpm.a,_xlpm.b, _xlpm.a + --_xlpm.b)),
      IF(_xlpm.flag, MID(_xlpm.txt,(_xlpm.n-1)*_xlpm.num_characters+1, _xlpm.num_characters), "")
    )
  ),
"")</f>
        <v/>
      </c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  <c r="AB582" s="19"/>
      <c r="AC582" s="19"/>
      <c r="AD582" s="19"/>
      <c r="AE582" s="19"/>
      <c r="AF582" s="19"/>
      <c r="AG582" s="19"/>
      <c r="AH582" s="19"/>
      <c r="AI582" s="19"/>
      <c r="AJ582" s="19"/>
      <c r="AK582" s="19"/>
      <c r="AL582" s="19"/>
      <c r="AM582" s="19"/>
      <c r="AN582" s="19"/>
      <c r="AO582" s="19"/>
    </row>
    <row r="583" spans="14:41" x14ac:dyDescent="0.3">
      <c r="N583" s="19" t="str" cm="1">
        <f t="array" ref="N583">IFERROR(
  IF(OR($L583="",$M583=""),
    "",
    _xlfn.LET(
      _xlpm.num_characters, characters_per_cell,
      _xlpm.space_chars, 0,
      _xlpm.raw, K583,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((CEILING(_xlpm.x,$H$7)*1000)-45699)&gt;=((CEILING($L583,$H$7)*1000)-45699)
      )),
      _xlpm.n, _xlfn.SCAN(0, _xlpm.flag, _xlfn.LAMBDA(_xlpm.a,_xlpm.b, _xlpm.a + --_xlpm.b)),
      IF(_xlpm.flag, MID(_xlpm.txt,(_xlpm.n-1)*_xlpm.num_characters+1, _xlpm.num_characters), "")
    )
  ),
"")</f>
        <v/>
      </c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  <c r="AB583" s="19"/>
      <c r="AC583" s="19"/>
      <c r="AD583" s="19"/>
      <c r="AE583" s="19"/>
      <c r="AF583" s="19"/>
      <c r="AG583" s="19"/>
      <c r="AH583" s="19"/>
      <c r="AI583" s="19"/>
      <c r="AJ583" s="19"/>
      <c r="AK583" s="19"/>
      <c r="AL583" s="19"/>
      <c r="AM583" s="19"/>
      <c r="AN583" s="19"/>
      <c r="AO583" s="19"/>
    </row>
    <row r="584" spans="14:41" x14ac:dyDescent="0.3">
      <c r="N584" s="19" t="str" cm="1">
        <f t="array" ref="N584">IFERROR(
  IF(OR($L584="",$M584=""),
    "",
    _xlfn.LET(
      _xlpm.num_characters, characters_per_cell,
      _xlpm.space_chars, 0,
      _xlpm.raw, K584,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((CEILING(_xlpm.x,$H$7)*1000)-45699)&gt;=((CEILING($L584,$H$7)*1000)-45699)
      )),
      _xlpm.n, _xlfn.SCAN(0, _xlpm.flag, _xlfn.LAMBDA(_xlpm.a,_xlpm.b, _xlpm.a + --_xlpm.b)),
      IF(_xlpm.flag, MID(_xlpm.txt,(_xlpm.n-1)*_xlpm.num_characters+1, _xlpm.num_characters), "")
    )
  ),
"")</f>
        <v/>
      </c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  <c r="AB584" s="19"/>
      <c r="AC584" s="19"/>
      <c r="AD584" s="19"/>
      <c r="AE584" s="19"/>
      <c r="AF584" s="19"/>
      <c r="AG584" s="19"/>
      <c r="AH584" s="19"/>
      <c r="AI584" s="19"/>
      <c r="AJ584" s="19"/>
      <c r="AK584" s="19"/>
      <c r="AL584" s="19"/>
      <c r="AM584" s="19"/>
      <c r="AN584" s="19"/>
      <c r="AO584" s="19"/>
    </row>
    <row r="585" spans="14:41" x14ac:dyDescent="0.3">
      <c r="N585" s="19" t="str" cm="1">
        <f t="array" ref="N585">IFERROR(
  IF(OR($L585="",$M585=""),
    "",
    _xlfn.LET(
      _xlpm.num_characters, characters_per_cell,
      _xlpm.space_chars, 0,
      _xlpm.raw, K585,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((CEILING(_xlpm.x,$H$7)*1000)-45699)&gt;=((CEILING($L585,$H$7)*1000)-45699)
      )),
      _xlpm.n, _xlfn.SCAN(0, _xlpm.flag, _xlfn.LAMBDA(_xlpm.a,_xlpm.b, _xlpm.a + --_xlpm.b)),
      IF(_xlpm.flag, MID(_xlpm.txt,(_xlpm.n-1)*_xlpm.num_characters+1, _xlpm.num_characters), "")
    )
  ),
"")</f>
        <v/>
      </c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  <c r="AB585" s="19"/>
      <c r="AC585" s="19"/>
      <c r="AD585" s="19"/>
      <c r="AE585" s="19"/>
      <c r="AF585" s="19"/>
      <c r="AG585" s="19"/>
      <c r="AH585" s="19"/>
      <c r="AI585" s="19"/>
      <c r="AJ585" s="19"/>
      <c r="AK585" s="19"/>
      <c r="AL585" s="19"/>
      <c r="AM585" s="19"/>
      <c r="AN585" s="19"/>
      <c r="AO585" s="19"/>
    </row>
    <row r="586" spans="14:41" x14ac:dyDescent="0.3">
      <c r="N586" s="19" t="str" cm="1">
        <f t="array" ref="N586">IFERROR(
  IF(OR($L586="",$M586=""),
    "",
    _xlfn.LET(
      _xlpm.num_characters, characters_per_cell,
      _xlpm.space_chars, 0,
      _xlpm.raw, K586,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((CEILING(_xlpm.x,$H$7)*1000)-45699)&gt;=((CEILING($L586,$H$7)*1000)-45699)
      )),
      _xlpm.n, _xlfn.SCAN(0, _xlpm.flag, _xlfn.LAMBDA(_xlpm.a,_xlpm.b, _xlpm.a + --_xlpm.b)),
      IF(_xlpm.flag, MID(_xlpm.txt,(_xlpm.n-1)*_xlpm.num_characters+1, _xlpm.num_characters), "")
    )
  ),
"")</f>
        <v/>
      </c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  <c r="AB586" s="19"/>
      <c r="AC586" s="19"/>
      <c r="AD586" s="19"/>
      <c r="AE586" s="19"/>
      <c r="AF586" s="19"/>
      <c r="AG586" s="19"/>
      <c r="AH586" s="19"/>
      <c r="AI586" s="19"/>
      <c r="AJ586" s="19"/>
      <c r="AK586" s="19"/>
      <c r="AL586" s="19"/>
      <c r="AM586" s="19"/>
      <c r="AN586" s="19"/>
      <c r="AO586" s="19"/>
    </row>
    <row r="587" spans="14:41" x14ac:dyDescent="0.3">
      <c r="N587" s="19" t="str" cm="1">
        <f t="array" ref="N587">IFERROR(
  IF(OR($L587="",$M587=""),
    "",
    _xlfn.LET(
      _xlpm.num_characters, characters_per_cell,
      _xlpm.space_chars, 0,
      _xlpm.raw, K587,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((CEILING(_xlpm.x,$H$7)*1000)-45699)&gt;=((CEILING($L587,$H$7)*1000)-45699)
      )),
      _xlpm.n, _xlfn.SCAN(0, _xlpm.flag, _xlfn.LAMBDA(_xlpm.a,_xlpm.b, _xlpm.a + --_xlpm.b)),
      IF(_xlpm.flag, MID(_xlpm.txt,(_xlpm.n-1)*_xlpm.num_characters+1, _xlpm.num_characters), "")
    )
  ),
"")</f>
        <v/>
      </c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  <c r="AB587" s="19"/>
      <c r="AC587" s="19"/>
      <c r="AD587" s="19"/>
      <c r="AE587" s="19"/>
      <c r="AF587" s="19"/>
      <c r="AG587" s="19"/>
      <c r="AH587" s="19"/>
      <c r="AI587" s="19"/>
      <c r="AJ587" s="19"/>
      <c r="AK587" s="19"/>
      <c r="AL587" s="19"/>
      <c r="AM587" s="19"/>
      <c r="AN587" s="19"/>
      <c r="AO587" s="19"/>
    </row>
    <row r="588" spans="14:41" x14ac:dyDescent="0.3">
      <c r="N588" s="19" t="str" cm="1">
        <f t="array" ref="N588">IFERROR(
  IF(OR($L588="",$M588=""),
    "",
    _xlfn.LET(
      _xlpm.num_characters, characters_per_cell,
      _xlpm.space_chars, 0,
      _xlpm.raw, K588,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((CEILING(_xlpm.x,$H$7)*1000)-45699)&gt;=((CEILING($L588,$H$7)*1000)-45699)
      )),
      _xlpm.n, _xlfn.SCAN(0, _xlpm.flag, _xlfn.LAMBDA(_xlpm.a,_xlpm.b, _xlpm.a + --_xlpm.b)),
      IF(_xlpm.flag, MID(_xlpm.txt,(_xlpm.n-1)*_xlpm.num_characters+1, _xlpm.num_characters), "")
    )
  ),
"")</f>
        <v/>
      </c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  <c r="AB588" s="19"/>
      <c r="AC588" s="19"/>
      <c r="AD588" s="19"/>
      <c r="AE588" s="19"/>
      <c r="AF588" s="19"/>
      <c r="AG588" s="19"/>
      <c r="AH588" s="19"/>
      <c r="AI588" s="19"/>
      <c r="AJ588" s="19"/>
      <c r="AK588" s="19"/>
      <c r="AL588" s="19"/>
      <c r="AM588" s="19"/>
      <c r="AN588" s="19"/>
      <c r="AO588" s="19"/>
    </row>
    <row r="589" spans="14:41" x14ac:dyDescent="0.3">
      <c r="N589" s="19" t="str" cm="1">
        <f t="array" ref="N589">IFERROR(
  IF(OR($L589="",$M589=""),
    "",
    _xlfn.LET(
      _xlpm.num_characters, characters_per_cell,
      _xlpm.space_chars, 0,
      _xlpm.raw, K589,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((CEILING(_xlpm.x,$H$7)*1000)-45699)&gt;=((CEILING($L589,$H$7)*1000)-45699)
      )),
      _xlpm.n, _xlfn.SCAN(0, _xlpm.flag, _xlfn.LAMBDA(_xlpm.a,_xlpm.b, _xlpm.a + --_xlpm.b)),
      IF(_xlpm.flag, MID(_xlpm.txt,(_xlpm.n-1)*_xlpm.num_characters+1, _xlpm.num_characters), "")
    )
  ),
"")</f>
        <v/>
      </c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  <c r="AB589" s="19"/>
      <c r="AC589" s="19"/>
      <c r="AD589" s="19"/>
      <c r="AE589" s="19"/>
      <c r="AF589" s="19"/>
      <c r="AG589" s="19"/>
      <c r="AH589" s="19"/>
      <c r="AI589" s="19"/>
      <c r="AJ589" s="19"/>
      <c r="AK589" s="19"/>
      <c r="AL589" s="19"/>
      <c r="AM589" s="19"/>
      <c r="AN589" s="19"/>
      <c r="AO589" s="19"/>
    </row>
    <row r="590" spans="14:41" x14ac:dyDescent="0.3">
      <c r="N590" s="19" t="str" cm="1">
        <f t="array" ref="N590">IFERROR(
  IF(OR($L590="",$M590=""),
    "",
    _xlfn.LET(
      _xlpm.num_characters, characters_per_cell,
      _xlpm.space_chars, 0,
      _xlpm.raw, K590,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((CEILING(_xlpm.x,$H$7)*1000)-45699)&gt;=((CEILING($L590,$H$7)*1000)-45699)
      )),
      _xlpm.n, _xlfn.SCAN(0, _xlpm.flag, _xlfn.LAMBDA(_xlpm.a,_xlpm.b, _xlpm.a + --_xlpm.b)),
      IF(_xlpm.flag, MID(_xlpm.txt,(_xlpm.n-1)*_xlpm.num_characters+1, _xlpm.num_characters), "")
    )
  ),
"")</f>
        <v/>
      </c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  <c r="AB590" s="19"/>
      <c r="AC590" s="19"/>
      <c r="AD590" s="19"/>
      <c r="AE590" s="19"/>
      <c r="AF590" s="19"/>
      <c r="AG590" s="19"/>
      <c r="AH590" s="19"/>
      <c r="AI590" s="19"/>
      <c r="AJ590" s="19"/>
      <c r="AK590" s="19"/>
      <c r="AL590" s="19"/>
      <c r="AM590" s="19"/>
      <c r="AN590" s="19"/>
      <c r="AO590" s="19"/>
    </row>
    <row r="591" spans="14:41" x14ac:dyDescent="0.3">
      <c r="N591" s="19" t="str" cm="1">
        <f t="array" ref="N591">IFERROR(
  IF(OR($L591="",$M591=""),
    "",
    _xlfn.LET(
      _xlpm.num_characters, characters_per_cell,
      _xlpm.space_chars, 0,
      _xlpm.raw, K591,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((CEILING(_xlpm.x,$H$7)*1000)-45699)&gt;=((CEILING($L591,$H$7)*1000)-45699)
      )),
      _xlpm.n, _xlfn.SCAN(0, _xlpm.flag, _xlfn.LAMBDA(_xlpm.a,_xlpm.b, _xlpm.a + --_xlpm.b)),
      IF(_xlpm.flag, MID(_xlpm.txt,(_xlpm.n-1)*_xlpm.num_characters+1, _xlpm.num_characters), "")
    )
  ),
"")</f>
        <v/>
      </c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  <c r="AB591" s="19"/>
      <c r="AC591" s="19"/>
      <c r="AD591" s="19"/>
      <c r="AE591" s="19"/>
      <c r="AF591" s="19"/>
      <c r="AG591" s="19"/>
      <c r="AH591" s="19"/>
      <c r="AI591" s="19"/>
      <c r="AJ591" s="19"/>
      <c r="AK591" s="19"/>
      <c r="AL591" s="19"/>
      <c r="AM591" s="19"/>
      <c r="AN591" s="19"/>
      <c r="AO591" s="19"/>
    </row>
    <row r="592" spans="14:41" x14ac:dyDescent="0.3">
      <c r="N592" s="19" t="str" cm="1">
        <f t="array" ref="N592">IFERROR(
  IF(OR($L592="",$M592=""),
    "",
    _xlfn.LET(
      _xlpm.num_characters, characters_per_cell,
      _xlpm.space_chars, 0,
      _xlpm.raw, K592,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((CEILING(_xlpm.x,$H$7)*1000)-45699)&gt;=((CEILING($L592,$H$7)*1000)-45699)
      )),
      _xlpm.n, _xlfn.SCAN(0, _xlpm.flag, _xlfn.LAMBDA(_xlpm.a,_xlpm.b, _xlpm.a + --_xlpm.b)),
      IF(_xlpm.flag, MID(_xlpm.txt,(_xlpm.n-1)*_xlpm.num_characters+1, _xlpm.num_characters), "")
    )
  ),
"")</f>
        <v/>
      </c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  <c r="AB592" s="19"/>
      <c r="AC592" s="19"/>
      <c r="AD592" s="19"/>
      <c r="AE592" s="19"/>
      <c r="AF592" s="19"/>
      <c r="AG592" s="19"/>
      <c r="AH592" s="19"/>
      <c r="AI592" s="19"/>
      <c r="AJ592" s="19"/>
      <c r="AK592" s="19"/>
      <c r="AL592" s="19"/>
      <c r="AM592" s="19"/>
      <c r="AN592" s="19"/>
      <c r="AO592" s="19"/>
    </row>
    <row r="593" spans="14:41" x14ac:dyDescent="0.3">
      <c r="N593" s="19" t="str" cm="1">
        <f t="array" ref="N593">IFERROR(
  IF(OR($L593="",$M593=""),
    "",
    _xlfn.LET(
      _xlpm.num_characters, characters_per_cell,
      _xlpm.space_chars, 0,
      _xlpm.raw, K593,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((CEILING(_xlpm.x,$H$7)*1000)-45699)&gt;=((CEILING($L593,$H$7)*1000)-45699)
      )),
      _xlpm.n, _xlfn.SCAN(0, _xlpm.flag, _xlfn.LAMBDA(_xlpm.a,_xlpm.b, _xlpm.a + --_xlpm.b)),
      IF(_xlpm.flag, MID(_xlpm.txt,(_xlpm.n-1)*_xlpm.num_characters+1, _xlpm.num_characters), "")
    )
  ),
"")</f>
        <v/>
      </c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  <c r="AB593" s="19"/>
      <c r="AC593" s="19"/>
      <c r="AD593" s="19"/>
      <c r="AE593" s="19"/>
      <c r="AF593" s="19"/>
      <c r="AG593" s="19"/>
      <c r="AH593" s="19"/>
      <c r="AI593" s="19"/>
      <c r="AJ593" s="19"/>
      <c r="AK593" s="19"/>
      <c r="AL593" s="19"/>
      <c r="AM593" s="19"/>
      <c r="AN593" s="19"/>
      <c r="AO593" s="19"/>
    </row>
    <row r="594" spans="14:41" x14ac:dyDescent="0.3">
      <c r="N594" s="19" t="str" cm="1">
        <f t="array" ref="N594">IFERROR(
  IF(OR($L594="",$M594=""),
    "",
    _xlfn.LET(
      _xlpm.num_characters, characters_per_cell,
      _xlpm.space_chars, 0,
      _xlpm.raw, K594,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((CEILING(_xlpm.x,$H$7)*1000)-45699)&gt;=((CEILING($L594,$H$7)*1000)-45699)
      )),
      _xlpm.n, _xlfn.SCAN(0, _xlpm.flag, _xlfn.LAMBDA(_xlpm.a,_xlpm.b, _xlpm.a + --_xlpm.b)),
      IF(_xlpm.flag, MID(_xlpm.txt,(_xlpm.n-1)*_xlpm.num_characters+1, _xlpm.num_characters), "")
    )
  ),
"")</f>
        <v/>
      </c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  <c r="AB594" s="19"/>
      <c r="AC594" s="19"/>
      <c r="AD594" s="19"/>
      <c r="AE594" s="19"/>
      <c r="AF594" s="19"/>
      <c r="AG594" s="19"/>
      <c r="AH594" s="19"/>
      <c r="AI594" s="19"/>
      <c r="AJ594" s="19"/>
      <c r="AK594" s="19"/>
      <c r="AL594" s="19"/>
      <c r="AM594" s="19"/>
      <c r="AN594" s="19"/>
      <c r="AO594" s="19"/>
    </row>
    <row r="595" spans="14:41" x14ac:dyDescent="0.3">
      <c r="N595" s="19" t="str" cm="1">
        <f t="array" ref="N595">IFERROR(
  IF(OR($L595="",$M595=""),
    "",
    _xlfn.LET(
      _xlpm.num_characters, characters_per_cell,
      _xlpm.space_chars, 0,
      _xlpm.raw, K595,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((CEILING(_xlpm.x,$H$7)*1000)-45699)&gt;=((CEILING($L595,$H$7)*1000)-45699)
      )),
      _xlpm.n, _xlfn.SCAN(0, _xlpm.flag, _xlfn.LAMBDA(_xlpm.a,_xlpm.b, _xlpm.a + --_xlpm.b)),
      IF(_xlpm.flag, MID(_xlpm.txt,(_xlpm.n-1)*_xlpm.num_characters+1, _xlpm.num_characters), "")
    )
  ),
"")</f>
        <v/>
      </c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  <c r="AB595" s="19"/>
      <c r="AC595" s="19"/>
      <c r="AD595" s="19"/>
      <c r="AE595" s="19"/>
      <c r="AF595" s="19"/>
      <c r="AG595" s="19"/>
      <c r="AH595" s="19"/>
      <c r="AI595" s="19"/>
      <c r="AJ595" s="19"/>
      <c r="AK595" s="19"/>
      <c r="AL595" s="19"/>
      <c r="AM595" s="19"/>
      <c r="AN595" s="19"/>
      <c r="AO595" s="19"/>
    </row>
    <row r="596" spans="14:41" x14ac:dyDescent="0.3">
      <c r="N596" s="19" t="str" cm="1">
        <f t="array" ref="N596">IFERROR(
  IF(OR($L596="",$M596=""),
    "",
    _xlfn.LET(
      _xlpm.num_characters, characters_per_cell,
      _xlpm.space_chars, 0,
      _xlpm.raw, K596,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((CEILING(_xlpm.x,$H$7)*1000)-45699)&gt;=((CEILING($L596,$H$7)*1000)-45699)
      )),
      _xlpm.n, _xlfn.SCAN(0, _xlpm.flag, _xlfn.LAMBDA(_xlpm.a,_xlpm.b, _xlpm.a + --_xlpm.b)),
      IF(_xlpm.flag, MID(_xlpm.txt,(_xlpm.n-1)*_xlpm.num_characters+1, _xlpm.num_characters), "")
    )
  ),
"")</f>
        <v/>
      </c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  <c r="AB596" s="19"/>
      <c r="AC596" s="19"/>
      <c r="AD596" s="19"/>
      <c r="AE596" s="19"/>
      <c r="AF596" s="19"/>
      <c r="AG596" s="19"/>
      <c r="AH596" s="19"/>
      <c r="AI596" s="19"/>
      <c r="AJ596" s="19"/>
      <c r="AK596" s="19"/>
      <c r="AL596" s="19"/>
      <c r="AM596" s="19"/>
      <c r="AN596" s="19"/>
      <c r="AO596" s="19"/>
    </row>
    <row r="597" spans="14:41" x14ac:dyDescent="0.3">
      <c r="N597" s="19" t="str" cm="1">
        <f t="array" ref="N597">IFERROR(
  IF(OR($L597="",$M597=""),
    "",
    _xlfn.LET(
      _xlpm.num_characters, characters_per_cell,
      _xlpm.space_chars, 0,
      _xlpm.raw, K597,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((CEILING(_xlpm.x,$H$7)*1000)-45699)&gt;=((CEILING($L597,$H$7)*1000)-45699)
      )),
      _xlpm.n, _xlfn.SCAN(0, _xlpm.flag, _xlfn.LAMBDA(_xlpm.a,_xlpm.b, _xlpm.a + --_xlpm.b)),
      IF(_xlpm.flag, MID(_xlpm.txt,(_xlpm.n-1)*_xlpm.num_characters+1, _xlpm.num_characters), "")
    )
  ),
"")</f>
        <v/>
      </c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  <c r="AB597" s="19"/>
      <c r="AC597" s="19"/>
      <c r="AD597" s="19"/>
      <c r="AE597" s="19"/>
      <c r="AF597" s="19"/>
      <c r="AG597" s="19"/>
      <c r="AH597" s="19"/>
      <c r="AI597" s="19"/>
      <c r="AJ597" s="19"/>
      <c r="AK597" s="19"/>
      <c r="AL597" s="19"/>
      <c r="AM597" s="19"/>
      <c r="AN597" s="19"/>
      <c r="AO597" s="19"/>
    </row>
    <row r="598" spans="14:41" x14ac:dyDescent="0.3">
      <c r="N598" s="19" t="str" cm="1">
        <f t="array" ref="N598">IFERROR(
  IF(OR($L598="",$M598=""),
    "",
    _xlfn.LET(
      _xlpm.num_characters, characters_per_cell,
      _xlpm.space_chars, 0,
      _xlpm.raw, K598,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((CEILING(_xlpm.x,$H$7)*1000)-45699)&gt;=((CEILING($L598,$H$7)*1000)-45699)
      )),
      _xlpm.n, _xlfn.SCAN(0, _xlpm.flag, _xlfn.LAMBDA(_xlpm.a,_xlpm.b, _xlpm.a + --_xlpm.b)),
      IF(_xlpm.flag, MID(_xlpm.txt,(_xlpm.n-1)*_xlpm.num_characters+1, _xlpm.num_characters), "")
    )
  ),
"")</f>
        <v/>
      </c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  <c r="AB598" s="19"/>
      <c r="AC598" s="19"/>
      <c r="AD598" s="19"/>
      <c r="AE598" s="19"/>
      <c r="AF598" s="19"/>
      <c r="AG598" s="19"/>
      <c r="AH598" s="19"/>
      <c r="AI598" s="19"/>
      <c r="AJ598" s="19"/>
      <c r="AK598" s="19"/>
      <c r="AL598" s="19"/>
      <c r="AM598" s="19"/>
      <c r="AN598" s="19"/>
      <c r="AO598" s="19"/>
    </row>
    <row r="599" spans="14:41" x14ac:dyDescent="0.3">
      <c r="N599" s="19" t="str" cm="1">
        <f t="array" ref="N599">IFERROR(
  IF(OR($L599="",$M599=""),
    "",
    _xlfn.LET(
      _xlpm.num_characters, characters_per_cell,
      _xlpm.space_chars, 0,
      _xlpm.raw, K599,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((CEILING(_xlpm.x,$H$7)*1000)-45699)&gt;=((CEILING($L599,$H$7)*1000)-45699)
      )),
      _xlpm.n, _xlfn.SCAN(0, _xlpm.flag, _xlfn.LAMBDA(_xlpm.a,_xlpm.b, _xlpm.a + --_xlpm.b)),
      IF(_xlpm.flag, MID(_xlpm.txt,(_xlpm.n-1)*_xlpm.num_characters+1, _xlpm.num_characters), "")
    )
  ),
"")</f>
        <v/>
      </c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  <c r="AB599" s="19"/>
      <c r="AC599" s="19"/>
      <c r="AD599" s="19"/>
      <c r="AE599" s="19"/>
      <c r="AF599" s="19"/>
      <c r="AG599" s="19"/>
      <c r="AH599" s="19"/>
      <c r="AI599" s="19"/>
      <c r="AJ599" s="19"/>
      <c r="AK599" s="19"/>
      <c r="AL599" s="19"/>
      <c r="AM599" s="19"/>
      <c r="AN599" s="19"/>
      <c r="AO599" s="19"/>
    </row>
    <row r="600" spans="14:41" x14ac:dyDescent="0.3">
      <c r="N600" s="19" t="str" cm="1">
        <f t="array" ref="N600">IFERROR(
  IF(OR($L600="",$M600=""),
    "",
    _xlfn.LET(
      _xlpm.num_characters, characters_per_cell,
      _xlpm.space_chars, 0,
      _xlpm.raw, K600,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((CEILING(_xlpm.x,$H$7)*1000)-45699)&gt;=((CEILING($L600,$H$7)*1000)-45699)
      )),
      _xlpm.n, _xlfn.SCAN(0, _xlpm.flag, _xlfn.LAMBDA(_xlpm.a,_xlpm.b, _xlpm.a + --_xlpm.b)),
      IF(_xlpm.flag, MID(_xlpm.txt,(_xlpm.n-1)*_xlpm.num_characters+1, _xlpm.num_characters), "")
    )
  ),
"")</f>
        <v/>
      </c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  <c r="AB600" s="19"/>
      <c r="AC600" s="19"/>
      <c r="AD600" s="19"/>
      <c r="AE600" s="19"/>
      <c r="AF600" s="19"/>
      <c r="AG600" s="19"/>
      <c r="AH600" s="19"/>
      <c r="AI600" s="19"/>
      <c r="AJ600" s="19"/>
      <c r="AK600" s="19"/>
      <c r="AL600" s="19"/>
      <c r="AM600" s="19"/>
      <c r="AN600" s="19"/>
      <c r="AO600" s="19"/>
    </row>
    <row r="601" spans="14:41" x14ac:dyDescent="0.3">
      <c r="N601" s="19" t="str" cm="1">
        <f t="array" ref="N601">IFERROR(
  IF(OR($L601="",$M601=""),
    "",
    _xlfn.LET(
      _xlpm.num_characters, characters_per_cell,
      _xlpm.space_chars, 0,
      _xlpm.raw, K601,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((CEILING(_xlpm.x,$H$7)*1000)-45699)&gt;=((CEILING($L601,$H$7)*1000)-45699)
      )),
      _xlpm.n, _xlfn.SCAN(0, _xlpm.flag, _xlfn.LAMBDA(_xlpm.a,_xlpm.b, _xlpm.a + --_xlpm.b)),
      IF(_xlpm.flag, MID(_xlpm.txt,(_xlpm.n-1)*_xlpm.num_characters+1, _xlpm.num_characters), "")
    )
  ),
"")</f>
        <v/>
      </c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  <c r="AB601" s="19"/>
      <c r="AC601" s="19"/>
      <c r="AD601" s="19"/>
      <c r="AE601" s="19"/>
      <c r="AF601" s="19"/>
      <c r="AG601" s="19"/>
      <c r="AH601" s="19"/>
      <c r="AI601" s="19"/>
      <c r="AJ601" s="19"/>
      <c r="AK601" s="19"/>
      <c r="AL601" s="19"/>
      <c r="AM601" s="19"/>
      <c r="AN601" s="19"/>
      <c r="AO601" s="19"/>
    </row>
    <row r="602" spans="14:41" x14ac:dyDescent="0.3">
      <c r="N602" s="19" t="str" cm="1">
        <f t="array" ref="N602">IFERROR(
  IF(OR($L602="",$M602=""),
    "",
    _xlfn.LET(
      _xlpm.num_characters, characters_per_cell,
      _xlpm.space_chars, 0,
      _xlpm.raw, K602,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((CEILING(_xlpm.x,$H$7)*1000)-45699)&gt;=((CEILING($L602,$H$7)*1000)-45699)
      )),
      _xlpm.n, _xlfn.SCAN(0, _xlpm.flag, _xlfn.LAMBDA(_xlpm.a,_xlpm.b, _xlpm.a + --_xlpm.b)),
      IF(_xlpm.flag, MID(_xlpm.txt,(_xlpm.n-1)*_xlpm.num_characters+1, _xlpm.num_characters), "")
    )
  ),
"")</f>
        <v/>
      </c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  <c r="AB602" s="19"/>
      <c r="AC602" s="19"/>
      <c r="AD602" s="19"/>
      <c r="AE602" s="19"/>
      <c r="AF602" s="19"/>
      <c r="AG602" s="19"/>
      <c r="AH602" s="19"/>
      <c r="AI602" s="19"/>
      <c r="AJ602" s="19"/>
      <c r="AK602" s="19"/>
      <c r="AL602" s="19"/>
      <c r="AM602" s="19"/>
      <c r="AN602" s="19"/>
      <c r="AO602" s="19"/>
    </row>
    <row r="603" spans="14:41" x14ac:dyDescent="0.3">
      <c r="N603" s="19" t="str" cm="1">
        <f t="array" ref="N603">IFERROR(
  IF(OR($L603="",$M603=""),
    "",
    _xlfn.LET(
      _xlpm.num_characters, characters_per_cell,
      _xlpm.space_chars, 0,
      _xlpm.raw, K603,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((CEILING(_xlpm.x,$H$7)*1000)-45699)&gt;=((CEILING($L603,$H$7)*1000)-45699)
      )),
      _xlpm.n, _xlfn.SCAN(0, _xlpm.flag, _xlfn.LAMBDA(_xlpm.a,_xlpm.b, _xlpm.a + --_xlpm.b)),
      IF(_xlpm.flag, MID(_xlpm.txt,(_xlpm.n-1)*_xlpm.num_characters+1, _xlpm.num_characters), "")
    )
  ),
"")</f>
        <v/>
      </c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  <c r="AB603" s="19"/>
      <c r="AC603" s="19"/>
      <c r="AD603" s="19"/>
      <c r="AE603" s="19"/>
      <c r="AF603" s="19"/>
      <c r="AG603" s="19"/>
      <c r="AH603" s="19"/>
      <c r="AI603" s="19"/>
      <c r="AJ603" s="19"/>
      <c r="AK603" s="19"/>
      <c r="AL603" s="19"/>
      <c r="AM603" s="19"/>
      <c r="AN603" s="19"/>
      <c r="AO603" s="19"/>
    </row>
    <row r="604" spans="14:41" x14ac:dyDescent="0.3">
      <c r="N604" s="19" t="str" cm="1">
        <f t="array" ref="N604">IFERROR(
  IF(OR($L604="",$M604=""),
    "",
    _xlfn.LET(
      _xlpm.num_characters, characters_per_cell,
      _xlpm.space_chars, 0,
      _xlpm.raw, K604,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((CEILING(_xlpm.x,$H$7)*1000)-45699)&gt;=((CEILING($L604,$H$7)*1000)-45699)
      )),
      _xlpm.n, _xlfn.SCAN(0, _xlpm.flag, _xlfn.LAMBDA(_xlpm.a,_xlpm.b, _xlpm.a + --_xlpm.b)),
      IF(_xlpm.flag, MID(_xlpm.txt,(_xlpm.n-1)*_xlpm.num_characters+1, _xlpm.num_characters), "")
    )
  ),
"")</f>
        <v/>
      </c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  <c r="AB604" s="19"/>
      <c r="AC604" s="19"/>
      <c r="AD604" s="19"/>
      <c r="AE604" s="19"/>
      <c r="AF604" s="19"/>
      <c r="AG604" s="19"/>
      <c r="AH604" s="19"/>
      <c r="AI604" s="19"/>
      <c r="AJ604" s="19"/>
      <c r="AK604" s="19"/>
      <c r="AL604" s="19"/>
      <c r="AM604" s="19"/>
      <c r="AN604" s="19"/>
      <c r="AO604" s="19"/>
    </row>
    <row r="605" spans="14:41" x14ac:dyDescent="0.3">
      <c r="N605" s="19" t="str" cm="1">
        <f t="array" ref="N605">IFERROR(
  IF(OR($L605="",$M605=""),
    "",
    _xlfn.LET(
      _xlpm.num_characters, characters_per_cell,
      _xlpm.space_chars, 0,
      _xlpm.raw, K605,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((CEILING(_xlpm.x,$H$7)*1000)-45699)&gt;=((CEILING($L605,$H$7)*1000)-45699)
      )),
      _xlpm.n, _xlfn.SCAN(0, _xlpm.flag, _xlfn.LAMBDA(_xlpm.a,_xlpm.b, _xlpm.a + --_xlpm.b)),
      IF(_xlpm.flag, MID(_xlpm.txt,(_xlpm.n-1)*_xlpm.num_characters+1, _xlpm.num_characters), "")
    )
  ),
"")</f>
        <v/>
      </c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  <c r="AB605" s="19"/>
      <c r="AC605" s="19"/>
      <c r="AD605" s="19"/>
      <c r="AE605" s="19"/>
      <c r="AF605" s="19"/>
      <c r="AG605" s="19"/>
      <c r="AH605" s="19"/>
      <c r="AI605" s="19"/>
      <c r="AJ605" s="19"/>
      <c r="AK605" s="19"/>
      <c r="AL605" s="19"/>
      <c r="AM605" s="19"/>
      <c r="AN605" s="19"/>
      <c r="AO605" s="19"/>
    </row>
    <row r="606" spans="14:41" x14ac:dyDescent="0.3">
      <c r="N606" s="19" t="str" cm="1">
        <f t="array" ref="N606">IFERROR(
  IF(OR($L606="",$M606=""),
    "",
    _xlfn.LET(
      _xlpm.num_characters, characters_per_cell,
      _xlpm.space_chars, 0,
      _xlpm.raw, K606,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((CEILING(_xlpm.x,$H$7)*1000)-45699)&gt;=((CEILING($L606,$H$7)*1000)-45699)
      )),
      _xlpm.n, _xlfn.SCAN(0, _xlpm.flag, _xlfn.LAMBDA(_xlpm.a,_xlpm.b, _xlpm.a + --_xlpm.b)),
      IF(_xlpm.flag, MID(_xlpm.txt,(_xlpm.n-1)*_xlpm.num_characters+1, _xlpm.num_characters), "")
    )
  ),
"")</f>
        <v/>
      </c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  <c r="AB606" s="19"/>
      <c r="AC606" s="19"/>
      <c r="AD606" s="19"/>
      <c r="AE606" s="19"/>
      <c r="AF606" s="19"/>
      <c r="AG606" s="19"/>
      <c r="AH606" s="19"/>
      <c r="AI606" s="19"/>
      <c r="AJ606" s="19"/>
      <c r="AK606" s="19"/>
      <c r="AL606" s="19"/>
      <c r="AM606" s="19"/>
      <c r="AN606" s="19"/>
      <c r="AO606" s="19"/>
    </row>
    <row r="607" spans="14:41" x14ac:dyDescent="0.3">
      <c r="N607" s="19" t="str" cm="1">
        <f t="array" ref="N607">IFERROR(
  IF(OR($L607="",$M607=""),
    "",
    _xlfn.LET(
      _xlpm.num_characters, characters_per_cell,
      _xlpm.space_chars, 0,
      _xlpm.raw, K607,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((CEILING(_xlpm.x,$H$7)*1000)-45699)&gt;=((CEILING($L607,$H$7)*1000)-45699)
      )),
      _xlpm.n, _xlfn.SCAN(0, _xlpm.flag, _xlfn.LAMBDA(_xlpm.a,_xlpm.b, _xlpm.a + --_xlpm.b)),
      IF(_xlpm.flag, MID(_xlpm.txt,(_xlpm.n-1)*_xlpm.num_characters+1, _xlpm.num_characters), "")
    )
  ),
"")</f>
        <v/>
      </c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  <c r="AB607" s="19"/>
      <c r="AC607" s="19"/>
      <c r="AD607" s="19"/>
      <c r="AE607" s="19"/>
      <c r="AF607" s="19"/>
      <c r="AG607" s="19"/>
      <c r="AH607" s="19"/>
      <c r="AI607" s="19"/>
      <c r="AJ607" s="19"/>
      <c r="AK607" s="19"/>
      <c r="AL607" s="19"/>
      <c r="AM607" s="19"/>
      <c r="AN607" s="19"/>
      <c r="AO607" s="19"/>
    </row>
    <row r="608" spans="14:41" x14ac:dyDescent="0.3">
      <c r="N608" s="19" t="str" cm="1">
        <f t="array" ref="N608">IFERROR(
  IF(OR($L608="",$M608=""),
    "",
    _xlfn.LET(
      _xlpm.num_characters, characters_per_cell,
      _xlpm.space_chars, 0,
      _xlpm.raw, K608,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((CEILING(_xlpm.x,$H$7)*1000)-45699)&gt;=((CEILING($L608,$H$7)*1000)-45699)
      )),
      _xlpm.n, _xlfn.SCAN(0, _xlpm.flag, _xlfn.LAMBDA(_xlpm.a,_xlpm.b, _xlpm.a + --_xlpm.b)),
      IF(_xlpm.flag, MID(_xlpm.txt,(_xlpm.n-1)*_xlpm.num_characters+1, _xlpm.num_characters), "")
    )
  ),
"")</f>
        <v/>
      </c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  <c r="AB608" s="19"/>
      <c r="AC608" s="19"/>
      <c r="AD608" s="19"/>
      <c r="AE608" s="19"/>
      <c r="AF608" s="19"/>
      <c r="AG608" s="19"/>
      <c r="AH608" s="19"/>
      <c r="AI608" s="19"/>
      <c r="AJ608" s="19"/>
      <c r="AK608" s="19"/>
      <c r="AL608" s="19"/>
      <c r="AM608" s="19"/>
      <c r="AN608" s="19"/>
      <c r="AO608" s="19"/>
    </row>
    <row r="609" spans="14:41" x14ac:dyDescent="0.3">
      <c r="N609" s="19" t="str" cm="1">
        <f t="array" ref="N609">IFERROR(
  IF(OR($L609="",$M609=""),
    "",
    _xlfn.LET(
      _xlpm.num_characters, characters_per_cell,
      _xlpm.space_chars, 0,
      _xlpm.raw, K609,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((CEILING(_xlpm.x,$H$7)*1000)-45699)&gt;=((CEILING($L609,$H$7)*1000)-45699)
      )),
      _xlpm.n, _xlfn.SCAN(0, _xlpm.flag, _xlfn.LAMBDA(_xlpm.a,_xlpm.b, _xlpm.a + --_xlpm.b)),
      IF(_xlpm.flag, MID(_xlpm.txt,(_xlpm.n-1)*_xlpm.num_characters+1, _xlpm.num_characters), "")
    )
  ),
"")</f>
        <v/>
      </c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  <c r="AB609" s="19"/>
      <c r="AC609" s="19"/>
      <c r="AD609" s="19"/>
      <c r="AE609" s="19"/>
      <c r="AF609" s="19"/>
      <c r="AG609" s="19"/>
      <c r="AH609" s="19"/>
      <c r="AI609" s="19"/>
      <c r="AJ609" s="19"/>
      <c r="AK609" s="19"/>
      <c r="AL609" s="19"/>
      <c r="AM609" s="19"/>
      <c r="AN609" s="19"/>
      <c r="AO609" s="19"/>
    </row>
    <row r="610" spans="14:41" x14ac:dyDescent="0.3">
      <c r="N610" s="19" t="str" cm="1">
        <f t="array" ref="N610">IFERROR(
  IF(OR($L610="",$M610=""),
    "",
    _xlfn.LET(
      _xlpm.num_characters, characters_per_cell,
      _xlpm.space_chars, 0,
      _xlpm.raw, K610,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((CEILING(_xlpm.x,$H$7)*1000)-45699)&gt;=((CEILING($L610,$H$7)*1000)-45699)
      )),
      _xlpm.n, _xlfn.SCAN(0, _xlpm.flag, _xlfn.LAMBDA(_xlpm.a,_xlpm.b, _xlpm.a + --_xlpm.b)),
      IF(_xlpm.flag, MID(_xlpm.txt,(_xlpm.n-1)*_xlpm.num_characters+1, _xlpm.num_characters), "")
    )
  ),
"")</f>
        <v/>
      </c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  <c r="AB610" s="19"/>
      <c r="AC610" s="19"/>
      <c r="AD610" s="19"/>
      <c r="AE610" s="19"/>
      <c r="AF610" s="19"/>
      <c r="AG610" s="19"/>
      <c r="AH610" s="19"/>
      <c r="AI610" s="19"/>
      <c r="AJ610" s="19"/>
      <c r="AK610" s="19"/>
      <c r="AL610" s="19"/>
      <c r="AM610" s="19"/>
      <c r="AN610" s="19"/>
      <c r="AO610" s="19"/>
    </row>
    <row r="611" spans="14:41" x14ac:dyDescent="0.3">
      <c r="N611" s="19" t="str" cm="1">
        <f t="array" ref="N611">IFERROR(
  IF(OR($L611="",$M611=""),
    "",
    _xlfn.LET(
      _xlpm.num_characters, characters_per_cell,
      _xlpm.space_chars, 0,
      _xlpm.raw, K611,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((CEILING(_xlpm.x,$H$7)*1000)-45699)&gt;=((CEILING($L611,$H$7)*1000)-45699)
      )),
      _xlpm.n, _xlfn.SCAN(0, _xlpm.flag, _xlfn.LAMBDA(_xlpm.a,_xlpm.b, _xlpm.a + --_xlpm.b)),
      IF(_xlpm.flag, MID(_xlpm.txt,(_xlpm.n-1)*_xlpm.num_characters+1, _xlpm.num_characters), "")
    )
  ),
"")</f>
        <v/>
      </c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  <c r="AB611" s="19"/>
      <c r="AC611" s="19"/>
      <c r="AD611" s="19"/>
      <c r="AE611" s="19"/>
      <c r="AF611" s="19"/>
      <c r="AG611" s="19"/>
      <c r="AH611" s="19"/>
      <c r="AI611" s="19"/>
      <c r="AJ611" s="19"/>
      <c r="AK611" s="19"/>
      <c r="AL611" s="19"/>
      <c r="AM611" s="19"/>
      <c r="AN611" s="19"/>
      <c r="AO611" s="19"/>
    </row>
    <row r="612" spans="14:41" x14ac:dyDescent="0.3">
      <c r="N612" s="19" t="str" cm="1">
        <f t="array" ref="N612">IFERROR(
  IF(OR($L612="",$M612=""),
    "",
    _xlfn.LET(
      _xlpm.num_characters, characters_per_cell,
      _xlpm.space_chars, 0,
      _xlpm.raw, K612,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((CEILING(_xlpm.x,$H$7)*1000)-45699)&gt;=((CEILING($L612,$H$7)*1000)-45699)
      )),
      _xlpm.n, _xlfn.SCAN(0, _xlpm.flag, _xlfn.LAMBDA(_xlpm.a,_xlpm.b, _xlpm.a + --_xlpm.b)),
      IF(_xlpm.flag, MID(_xlpm.txt,(_xlpm.n-1)*_xlpm.num_characters+1, _xlpm.num_characters), "")
    )
  ),
"")</f>
        <v/>
      </c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  <c r="AB612" s="19"/>
      <c r="AC612" s="19"/>
      <c r="AD612" s="19"/>
      <c r="AE612" s="19"/>
      <c r="AF612" s="19"/>
      <c r="AG612" s="19"/>
      <c r="AH612" s="19"/>
      <c r="AI612" s="19"/>
      <c r="AJ612" s="19"/>
      <c r="AK612" s="19"/>
      <c r="AL612" s="19"/>
      <c r="AM612" s="19"/>
      <c r="AN612" s="19"/>
      <c r="AO612" s="19"/>
    </row>
    <row r="613" spans="14:41" x14ac:dyDescent="0.3">
      <c r="N613" s="19" t="str" cm="1">
        <f t="array" ref="N613">IFERROR(
  IF(OR($L613="",$M613=""),
    "",
    _xlfn.LET(
      _xlpm.num_characters, characters_per_cell,
      _xlpm.space_chars, 0,
      _xlpm.raw, K613,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((CEILING(_xlpm.x,$H$7)*1000)-45699)&gt;=((CEILING($L613,$H$7)*1000)-45699)
      )),
      _xlpm.n, _xlfn.SCAN(0, _xlpm.flag, _xlfn.LAMBDA(_xlpm.a,_xlpm.b, _xlpm.a + --_xlpm.b)),
      IF(_xlpm.flag, MID(_xlpm.txt,(_xlpm.n-1)*_xlpm.num_characters+1, _xlpm.num_characters), "")
    )
  ),
"")</f>
        <v/>
      </c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  <c r="AB613" s="19"/>
      <c r="AC613" s="19"/>
      <c r="AD613" s="19"/>
      <c r="AE613" s="19"/>
      <c r="AF613" s="19"/>
      <c r="AG613" s="19"/>
      <c r="AH613" s="19"/>
      <c r="AI613" s="19"/>
      <c r="AJ613" s="19"/>
      <c r="AK613" s="19"/>
      <c r="AL613" s="19"/>
      <c r="AM613" s="19"/>
      <c r="AN613" s="19"/>
      <c r="AO613" s="19"/>
    </row>
    <row r="614" spans="14:41" x14ac:dyDescent="0.3">
      <c r="N614" s="19" t="str" cm="1">
        <f t="array" ref="N614">IFERROR(
  IF(OR($L614="",$M614=""),
    "",
    _xlfn.LET(
      _xlpm.num_characters, characters_per_cell,
      _xlpm.space_chars, 0,
      _xlpm.raw, K614,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((CEILING(_xlpm.x,$H$7)*1000)-45699)&gt;=((CEILING($L614,$H$7)*1000)-45699)
      )),
      _xlpm.n, _xlfn.SCAN(0, _xlpm.flag, _xlfn.LAMBDA(_xlpm.a,_xlpm.b, _xlpm.a + --_xlpm.b)),
      IF(_xlpm.flag, MID(_xlpm.txt,(_xlpm.n-1)*_xlpm.num_characters+1, _xlpm.num_characters), "")
    )
  ),
"")</f>
        <v/>
      </c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  <c r="AB614" s="19"/>
      <c r="AC614" s="19"/>
      <c r="AD614" s="19"/>
      <c r="AE614" s="19"/>
      <c r="AF614" s="19"/>
      <c r="AG614" s="19"/>
      <c r="AH614" s="19"/>
      <c r="AI614" s="19"/>
      <c r="AJ614" s="19"/>
      <c r="AK614" s="19"/>
      <c r="AL614" s="19"/>
      <c r="AM614" s="19"/>
      <c r="AN614" s="19"/>
      <c r="AO614" s="19"/>
    </row>
    <row r="615" spans="14:41" x14ac:dyDescent="0.3">
      <c r="N615" s="19" t="str" cm="1">
        <f t="array" ref="N615">IFERROR(
  IF(OR($L615="",$M615=""),
    "",
    _xlfn.LET(
      _xlpm.num_characters, characters_per_cell,
      _xlpm.space_chars, 0,
      _xlpm.raw, K615,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((CEILING(_xlpm.x,$H$7)*1000)-45699)&gt;=((CEILING($L615,$H$7)*1000)-45699)
      )),
      _xlpm.n, _xlfn.SCAN(0, _xlpm.flag, _xlfn.LAMBDA(_xlpm.a,_xlpm.b, _xlpm.a + --_xlpm.b)),
      IF(_xlpm.flag, MID(_xlpm.txt,(_xlpm.n-1)*_xlpm.num_characters+1, _xlpm.num_characters), "")
    )
  ),
"")</f>
        <v/>
      </c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  <c r="AB615" s="19"/>
      <c r="AC615" s="19"/>
      <c r="AD615" s="19"/>
      <c r="AE615" s="19"/>
      <c r="AF615" s="19"/>
      <c r="AG615" s="19"/>
      <c r="AH615" s="19"/>
      <c r="AI615" s="19"/>
      <c r="AJ615" s="19"/>
      <c r="AK615" s="19"/>
      <c r="AL615" s="19"/>
      <c r="AM615" s="19"/>
      <c r="AN615" s="19"/>
      <c r="AO615" s="19"/>
    </row>
    <row r="616" spans="14:41" x14ac:dyDescent="0.3">
      <c r="N616" s="19" t="str" cm="1">
        <f t="array" ref="N616">IFERROR(
  IF(OR($L616="",$M616=""),
    "",
    _xlfn.LET(
      _xlpm.num_characters, characters_per_cell,
      _xlpm.space_chars, 0,
      _xlpm.raw, K616,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((CEILING(_xlpm.x,$H$7)*1000)-45699)&gt;=((CEILING($L616,$H$7)*1000)-45699)
      )),
      _xlpm.n, _xlfn.SCAN(0, _xlpm.flag, _xlfn.LAMBDA(_xlpm.a,_xlpm.b, _xlpm.a + --_xlpm.b)),
      IF(_xlpm.flag, MID(_xlpm.txt,(_xlpm.n-1)*_xlpm.num_characters+1, _xlpm.num_characters), "")
    )
  ),
"")</f>
        <v/>
      </c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  <c r="AB616" s="19"/>
      <c r="AC616" s="19"/>
      <c r="AD616" s="19"/>
      <c r="AE616" s="19"/>
      <c r="AF616" s="19"/>
      <c r="AG616" s="19"/>
      <c r="AH616" s="19"/>
      <c r="AI616" s="19"/>
      <c r="AJ616" s="19"/>
      <c r="AK616" s="19"/>
      <c r="AL616" s="19"/>
      <c r="AM616" s="19"/>
      <c r="AN616" s="19"/>
      <c r="AO616" s="19"/>
    </row>
    <row r="617" spans="14:41" x14ac:dyDescent="0.3">
      <c r="N617" s="19" t="str" cm="1">
        <f t="array" ref="N617">IFERROR(
  IF(OR($L617="",$M617=""),
    "",
    _xlfn.LET(
      _xlpm.num_characters, characters_per_cell,
      _xlpm.space_chars, 0,
      _xlpm.raw, K617,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((CEILING(_xlpm.x,$H$7)*1000)-45699)&gt;=((CEILING($L617,$H$7)*1000)-45699)
      )),
      _xlpm.n, _xlfn.SCAN(0, _xlpm.flag, _xlfn.LAMBDA(_xlpm.a,_xlpm.b, _xlpm.a + --_xlpm.b)),
      IF(_xlpm.flag, MID(_xlpm.txt,(_xlpm.n-1)*_xlpm.num_characters+1, _xlpm.num_characters), "")
    )
  ),
"")</f>
        <v/>
      </c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  <c r="AB617" s="19"/>
      <c r="AC617" s="19"/>
      <c r="AD617" s="19"/>
      <c r="AE617" s="19"/>
      <c r="AF617" s="19"/>
      <c r="AG617" s="19"/>
      <c r="AH617" s="19"/>
      <c r="AI617" s="19"/>
      <c r="AJ617" s="19"/>
      <c r="AK617" s="19"/>
      <c r="AL617" s="19"/>
      <c r="AM617" s="19"/>
      <c r="AN617" s="19"/>
      <c r="AO617" s="19"/>
    </row>
    <row r="618" spans="14:41" x14ac:dyDescent="0.3">
      <c r="N618" s="19" t="str" cm="1">
        <f t="array" ref="N618">IFERROR(
  IF(OR($L618="",$M618=""),
    "",
    _xlfn.LET(
      _xlpm.num_characters, characters_per_cell,
      _xlpm.space_chars, 0,
      _xlpm.raw, K618,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((CEILING(_xlpm.x,$H$7)*1000)-45699)&gt;=((CEILING($L618,$H$7)*1000)-45699)
      )),
      _xlpm.n, _xlfn.SCAN(0, _xlpm.flag, _xlfn.LAMBDA(_xlpm.a,_xlpm.b, _xlpm.a + --_xlpm.b)),
      IF(_xlpm.flag, MID(_xlpm.txt,(_xlpm.n-1)*_xlpm.num_characters+1, _xlpm.num_characters), "")
    )
  ),
"")</f>
        <v/>
      </c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  <c r="AB618" s="19"/>
      <c r="AC618" s="19"/>
      <c r="AD618" s="19"/>
      <c r="AE618" s="19"/>
      <c r="AF618" s="19"/>
      <c r="AG618" s="19"/>
      <c r="AH618" s="19"/>
      <c r="AI618" s="19"/>
      <c r="AJ618" s="19"/>
      <c r="AK618" s="19"/>
      <c r="AL618" s="19"/>
      <c r="AM618" s="19"/>
      <c r="AN618" s="19"/>
      <c r="AO618" s="19"/>
    </row>
    <row r="619" spans="14:41" x14ac:dyDescent="0.3">
      <c r="N619" s="19" t="str" cm="1">
        <f t="array" ref="N619">IFERROR(
  IF(OR($L619="",$M619=""),
    "",
    _xlfn.LET(
      _xlpm.num_characters, characters_per_cell,
      _xlpm.space_chars, 0,
      _xlpm.raw, K619,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((CEILING(_xlpm.x,$H$7)*1000)-45699)&gt;=((CEILING($L619,$H$7)*1000)-45699)
      )),
      _xlpm.n, _xlfn.SCAN(0, _xlpm.flag, _xlfn.LAMBDA(_xlpm.a,_xlpm.b, _xlpm.a + --_xlpm.b)),
      IF(_xlpm.flag, MID(_xlpm.txt,(_xlpm.n-1)*_xlpm.num_characters+1, _xlpm.num_characters), "")
    )
  ),
"")</f>
        <v/>
      </c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  <c r="AB619" s="19"/>
      <c r="AC619" s="19"/>
      <c r="AD619" s="19"/>
      <c r="AE619" s="19"/>
      <c r="AF619" s="19"/>
      <c r="AG619" s="19"/>
      <c r="AH619" s="19"/>
      <c r="AI619" s="19"/>
      <c r="AJ619" s="19"/>
      <c r="AK619" s="19"/>
      <c r="AL619" s="19"/>
      <c r="AM619" s="19"/>
      <c r="AN619" s="19"/>
      <c r="AO619" s="19"/>
    </row>
    <row r="620" spans="14:41" x14ac:dyDescent="0.3">
      <c r="N620" s="19" t="str" cm="1">
        <f t="array" ref="N620">IFERROR(
  IF(OR($L620="",$M620=""),
    "",
    _xlfn.LET(
      _xlpm.num_characters, characters_per_cell,
      _xlpm.space_chars, 0,
      _xlpm.raw, K620,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((CEILING(_xlpm.x,$H$7)*1000)-45699)&gt;=((CEILING($L620,$H$7)*1000)-45699)
      )),
      _xlpm.n, _xlfn.SCAN(0, _xlpm.flag, _xlfn.LAMBDA(_xlpm.a,_xlpm.b, _xlpm.a + --_xlpm.b)),
      IF(_xlpm.flag, MID(_xlpm.txt,(_xlpm.n-1)*_xlpm.num_characters+1, _xlpm.num_characters), "")
    )
  ),
"")</f>
        <v/>
      </c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  <c r="AB620" s="19"/>
      <c r="AC620" s="19"/>
      <c r="AD620" s="19"/>
      <c r="AE620" s="19"/>
      <c r="AF620" s="19"/>
      <c r="AG620" s="19"/>
      <c r="AH620" s="19"/>
      <c r="AI620" s="19"/>
      <c r="AJ620" s="19"/>
      <c r="AK620" s="19"/>
      <c r="AL620" s="19"/>
      <c r="AM620" s="19"/>
      <c r="AN620" s="19"/>
      <c r="AO620" s="19"/>
    </row>
    <row r="621" spans="14:41" x14ac:dyDescent="0.3">
      <c r="N621" s="19" t="str" cm="1">
        <f t="array" ref="N621">IFERROR(
  IF(OR($L621="",$M621=""),
    "",
    _xlfn.LET(
      _xlpm.num_characters, characters_per_cell,
      _xlpm.space_chars, 0,
      _xlpm.raw, K621,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((CEILING(_xlpm.x,$H$7)*1000)-45699)&gt;=((CEILING($L621,$H$7)*1000)-45699)
      )),
      _xlpm.n, _xlfn.SCAN(0, _xlpm.flag, _xlfn.LAMBDA(_xlpm.a,_xlpm.b, _xlpm.a + --_xlpm.b)),
      IF(_xlpm.flag, MID(_xlpm.txt,(_xlpm.n-1)*_xlpm.num_characters+1, _xlpm.num_characters), "")
    )
  ),
"")</f>
        <v/>
      </c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  <c r="AB621" s="19"/>
      <c r="AC621" s="19"/>
      <c r="AD621" s="19"/>
      <c r="AE621" s="19"/>
      <c r="AF621" s="19"/>
      <c r="AG621" s="19"/>
      <c r="AH621" s="19"/>
      <c r="AI621" s="19"/>
      <c r="AJ621" s="19"/>
      <c r="AK621" s="19"/>
      <c r="AL621" s="19"/>
      <c r="AM621" s="19"/>
      <c r="AN621" s="19"/>
      <c r="AO621" s="19"/>
    </row>
    <row r="622" spans="14:41" x14ac:dyDescent="0.3">
      <c r="N622" s="19" t="str" cm="1">
        <f t="array" ref="N622">IFERROR(
  IF(OR($L622="",$M622=""),
    "",
    _xlfn.LET(
      _xlpm.num_characters, characters_per_cell,
      _xlpm.space_chars, 0,
      _xlpm.raw, K622,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((CEILING(_xlpm.x,$H$7)*1000)-45699)&gt;=((CEILING($L622,$H$7)*1000)-45699)
      )),
      _xlpm.n, _xlfn.SCAN(0, _xlpm.flag, _xlfn.LAMBDA(_xlpm.a,_xlpm.b, _xlpm.a + --_xlpm.b)),
      IF(_xlpm.flag, MID(_xlpm.txt,(_xlpm.n-1)*_xlpm.num_characters+1, _xlpm.num_characters), "")
    )
  ),
"")</f>
        <v/>
      </c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  <c r="AB622" s="19"/>
      <c r="AC622" s="19"/>
      <c r="AD622" s="19"/>
      <c r="AE622" s="19"/>
      <c r="AF622" s="19"/>
      <c r="AG622" s="19"/>
      <c r="AH622" s="19"/>
      <c r="AI622" s="19"/>
      <c r="AJ622" s="19"/>
      <c r="AK622" s="19"/>
      <c r="AL622" s="19"/>
      <c r="AM622" s="19"/>
      <c r="AN622" s="19"/>
      <c r="AO622" s="19"/>
    </row>
    <row r="623" spans="14:41" x14ac:dyDescent="0.3">
      <c r="N623" s="19" t="str" cm="1">
        <f t="array" ref="N623">IFERROR(
  IF(OR($L623="",$M623=""),
    "",
    _xlfn.LET(
      _xlpm.num_characters, characters_per_cell,
      _xlpm.space_chars, 0,
      _xlpm.raw, K623,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((CEILING(_xlpm.x,$H$7)*1000)-45699)&gt;=((CEILING($L623,$H$7)*1000)-45699)
      )),
      _xlpm.n, _xlfn.SCAN(0, _xlpm.flag, _xlfn.LAMBDA(_xlpm.a,_xlpm.b, _xlpm.a + --_xlpm.b)),
      IF(_xlpm.flag, MID(_xlpm.txt,(_xlpm.n-1)*_xlpm.num_characters+1, _xlpm.num_characters), "")
    )
  ),
"")</f>
        <v/>
      </c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  <c r="AB623" s="19"/>
      <c r="AC623" s="19"/>
      <c r="AD623" s="19"/>
      <c r="AE623" s="19"/>
      <c r="AF623" s="19"/>
      <c r="AG623" s="19"/>
      <c r="AH623" s="19"/>
      <c r="AI623" s="19"/>
      <c r="AJ623" s="19"/>
      <c r="AK623" s="19"/>
      <c r="AL623" s="19"/>
      <c r="AM623" s="19"/>
      <c r="AN623" s="19"/>
      <c r="AO623" s="19"/>
    </row>
    <row r="624" spans="14:41" x14ac:dyDescent="0.3">
      <c r="N624" s="19" t="str" cm="1">
        <f t="array" ref="N624">IFERROR(
  IF(OR($L624="",$M624=""),
    "",
    _xlfn.LET(
      _xlpm.num_characters, characters_per_cell,
      _xlpm.space_chars, 0,
      _xlpm.raw, K624,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((CEILING(_xlpm.x,$H$7)*1000)-45699)&gt;=((CEILING($L624,$H$7)*1000)-45699)
      )),
      _xlpm.n, _xlfn.SCAN(0, _xlpm.flag, _xlfn.LAMBDA(_xlpm.a,_xlpm.b, _xlpm.a + --_xlpm.b)),
      IF(_xlpm.flag, MID(_xlpm.txt,(_xlpm.n-1)*_xlpm.num_characters+1, _xlpm.num_characters), "")
    )
  ),
"")</f>
        <v/>
      </c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  <c r="AB624" s="19"/>
      <c r="AC624" s="19"/>
      <c r="AD624" s="19"/>
      <c r="AE624" s="19"/>
      <c r="AF624" s="19"/>
      <c r="AG624" s="19"/>
      <c r="AH624" s="19"/>
      <c r="AI624" s="19"/>
      <c r="AJ624" s="19"/>
      <c r="AK624" s="19"/>
      <c r="AL624" s="19"/>
      <c r="AM624" s="19"/>
      <c r="AN624" s="19"/>
      <c r="AO624" s="19"/>
    </row>
    <row r="625" spans="14:41" x14ac:dyDescent="0.3">
      <c r="N625" s="19" t="str" cm="1">
        <f t="array" ref="N625">IFERROR(
  IF(OR($L625="",$M625=""),
    "",
    _xlfn.LET(
      _xlpm.num_characters, characters_per_cell,
      _xlpm.space_chars, 0,
      _xlpm.raw, K625,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((CEILING(_xlpm.x,$H$7)*1000)-45699)&gt;=((CEILING($L625,$H$7)*1000)-45699)
      )),
      _xlpm.n, _xlfn.SCAN(0, _xlpm.flag, _xlfn.LAMBDA(_xlpm.a,_xlpm.b, _xlpm.a + --_xlpm.b)),
      IF(_xlpm.flag, MID(_xlpm.txt,(_xlpm.n-1)*_xlpm.num_characters+1, _xlpm.num_characters), "")
    )
  ),
"")</f>
        <v/>
      </c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  <c r="AB625" s="19"/>
      <c r="AC625" s="19"/>
      <c r="AD625" s="19"/>
      <c r="AE625" s="19"/>
      <c r="AF625" s="19"/>
      <c r="AG625" s="19"/>
      <c r="AH625" s="19"/>
      <c r="AI625" s="19"/>
      <c r="AJ625" s="19"/>
      <c r="AK625" s="19"/>
      <c r="AL625" s="19"/>
      <c r="AM625" s="19"/>
      <c r="AN625" s="19"/>
      <c r="AO625" s="19"/>
    </row>
    <row r="626" spans="14:41" x14ac:dyDescent="0.3">
      <c r="N626" s="19" t="str" cm="1">
        <f t="array" ref="N626">IFERROR(
  IF(OR($L626="",$M626=""),
    "",
    _xlfn.LET(
      _xlpm.num_characters, characters_per_cell,
      _xlpm.space_chars, 0,
      _xlpm.raw, K626,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((CEILING(_xlpm.x,$H$7)*1000)-45699)&gt;=((CEILING($L626,$H$7)*1000)-45699)
      )),
      _xlpm.n, _xlfn.SCAN(0, _xlpm.flag, _xlfn.LAMBDA(_xlpm.a,_xlpm.b, _xlpm.a + --_xlpm.b)),
      IF(_xlpm.flag, MID(_xlpm.txt,(_xlpm.n-1)*_xlpm.num_characters+1, _xlpm.num_characters), "")
    )
  ),
"")</f>
        <v/>
      </c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  <c r="AB626" s="19"/>
      <c r="AC626" s="19"/>
      <c r="AD626" s="19"/>
      <c r="AE626" s="19"/>
      <c r="AF626" s="19"/>
      <c r="AG626" s="19"/>
      <c r="AH626" s="19"/>
      <c r="AI626" s="19"/>
      <c r="AJ626" s="19"/>
      <c r="AK626" s="19"/>
      <c r="AL626" s="19"/>
      <c r="AM626" s="19"/>
      <c r="AN626" s="19"/>
      <c r="AO626" s="19"/>
    </row>
    <row r="627" spans="14:41" x14ac:dyDescent="0.3">
      <c r="N627" s="19" t="str" cm="1">
        <f t="array" ref="N627">IFERROR(
  IF(OR($L627="",$M627=""),
    "",
    _xlfn.LET(
      _xlpm.num_characters, characters_per_cell,
      _xlpm.space_chars, 0,
      _xlpm.raw, K627,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((CEILING(_xlpm.x,$H$7)*1000)-45699)&gt;=((CEILING($L627,$H$7)*1000)-45699)
      )),
      _xlpm.n, _xlfn.SCAN(0, _xlpm.flag, _xlfn.LAMBDA(_xlpm.a,_xlpm.b, _xlpm.a + --_xlpm.b)),
      IF(_xlpm.flag, MID(_xlpm.txt,(_xlpm.n-1)*_xlpm.num_characters+1, _xlpm.num_characters), "")
    )
  ),
"")</f>
        <v/>
      </c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  <c r="AB627" s="19"/>
      <c r="AC627" s="19"/>
      <c r="AD627" s="19"/>
      <c r="AE627" s="19"/>
      <c r="AF627" s="19"/>
      <c r="AG627" s="19"/>
      <c r="AH627" s="19"/>
      <c r="AI627" s="19"/>
      <c r="AJ627" s="19"/>
      <c r="AK627" s="19"/>
      <c r="AL627" s="19"/>
      <c r="AM627" s="19"/>
      <c r="AN627" s="19"/>
      <c r="AO627" s="19"/>
    </row>
    <row r="628" spans="14:41" x14ac:dyDescent="0.3">
      <c r="N628" s="19" t="str" cm="1">
        <f t="array" ref="N628">IFERROR(
  IF(OR($L628="",$M628=""),
    "",
    _xlfn.LET(
      _xlpm.num_characters, characters_per_cell,
      _xlpm.space_chars, 0,
      _xlpm.raw, K628,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((CEILING(_xlpm.x,$H$7)*1000)-45699)&gt;=((CEILING($L628,$H$7)*1000)-45699)
      )),
      _xlpm.n, _xlfn.SCAN(0, _xlpm.flag, _xlfn.LAMBDA(_xlpm.a,_xlpm.b, _xlpm.a + --_xlpm.b)),
      IF(_xlpm.flag, MID(_xlpm.txt,(_xlpm.n-1)*_xlpm.num_characters+1, _xlpm.num_characters), "")
    )
  ),
"")</f>
        <v/>
      </c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  <c r="AB628" s="19"/>
      <c r="AC628" s="19"/>
      <c r="AD628" s="19"/>
      <c r="AE628" s="19"/>
      <c r="AF628" s="19"/>
      <c r="AG628" s="19"/>
      <c r="AH628" s="19"/>
      <c r="AI628" s="19"/>
      <c r="AJ628" s="19"/>
      <c r="AK628" s="19"/>
      <c r="AL628" s="19"/>
      <c r="AM628" s="19"/>
      <c r="AN628" s="19"/>
      <c r="AO628" s="19"/>
    </row>
    <row r="629" spans="14:41" x14ac:dyDescent="0.3">
      <c r="N629" s="19" t="str" cm="1">
        <f t="array" ref="N629">IFERROR(
  IF(OR($L629="",$M629=""),
    "",
    _xlfn.LET(
      _xlpm.num_characters, characters_per_cell,
      _xlpm.space_chars, 0,
      _xlpm.raw, K629,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((CEILING(_xlpm.x,$H$7)*1000)-45699)&gt;=((CEILING($L629,$H$7)*1000)-45699)
      )),
      _xlpm.n, _xlfn.SCAN(0, _xlpm.flag, _xlfn.LAMBDA(_xlpm.a,_xlpm.b, _xlpm.a + --_xlpm.b)),
      IF(_xlpm.flag, MID(_xlpm.txt,(_xlpm.n-1)*_xlpm.num_characters+1, _xlpm.num_characters), "")
    )
  ),
"")</f>
        <v/>
      </c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  <c r="AB629" s="19"/>
      <c r="AC629" s="19"/>
      <c r="AD629" s="19"/>
      <c r="AE629" s="19"/>
      <c r="AF629" s="19"/>
      <c r="AG629" s="19"/>
      <c r="AH629" s="19"/>
      <c r="AI629" s="19"/>
      <c r="AJ629" s="19"/>
      <c r="AK629" s="19"/>
      <c r="AL629" s="19"/>
      <c r="AM629" s="19"/>
      <c r="AN629" s="19"/>
      <c r="AO629" s="19"/>
    </row>
    <row r="630" spans="14:41" x14ac:dyDescent="0.3">
      <c r="N630" s="19" t="str" cm="1">
        <f t="array" ref="N630">IFERROR(
  IF(OR($L630="",$M630=""),
    "",
    _xlfn.LET(
      _xlpm.num_characters, characters_per_cell,
      _xlpm.space_chars, 0,
      _xlpm.raw, K630,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((CEILING(_xlpm.x,$H$7)*1000)-45699)&gt;=((CEILING($L630,$H$7)*1000)-45699)
      )),
      _xlpm.n, _xlfn.SCAN(0, _xlpm.flag, _xlfn.LAMBDA(_xlpm.a,_xlpm.b, _xlpm.a + --_xlpm.b)),
      IF(_xlpm.flag, MID(_xlpm.txt,(_xlpm.n-1)*_xlpm.num_characters+1, _xlpm.num_characters), "")
    )
  ),
"")</f>
        <v/>
      </c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  <c r="AB630" s="19"/>
      <c r="AC630" s="19"/>
      <c r="AD630" s="19"/>
      <c r="AE630" s="19"/>
      <c r="AF630" s="19"/>
      <c r="AG630" s="19"/>
      <c r="AH630" s="19"/>
      <c r="AI630" s="19"/>
      <c r="AJ630" s="19"/>
      <c r="AK630" s="19"/>
      <c r="AL630" s="19"/>
      <c r="AM630" s="19"/>
      <c r="AN630" s="19"/>
      <c r="AO630" s="19"/>
    </row>
    <row r="631" spans="14:41" x14ac:dyDescent="0.3">
      <c r="N631" s="19" t="str" cm="1">
        <f t="array" ref="N631">IFERROR(
  IF(OR($L631="",$M631=""),
    "",
    _xlfn.LET(
      _xlpm.num_characters, characters_per_cell,
      _xlpm.space_chars, 0,
      _xlpm.raw, K631,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((CEILING(_xlpm.x,$H$7)*1000)-45699)&gt;=((CEILING($L631,$H$7)*1000)-45699)
      )),
      _xlpm.n, _xlfn.SCAN(0, _xlpm.flag, _xlfn.LAMBDA(_xlpm.a,_xlpm.b, _xlpm.a + --_xlpm.b)),
      IF(_xlpm.flag, MID(_xlpm.txt,(_xlpm.n-1)*_xlpm.num_characters+1, _xlpm.num_characters), "")
    )
  ),
"")</f>
        <v/>
      </c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  <c r="AB631" s="19"/>
      <c r="AC631" s="19"/>
      <c r="AD631" s="19"/>
      <c r="AE631" s="19"/>
      <c r="AF631" s="19"/>
      <c r="AG631" s="19"/>
      <c r="AH631" s="19"/>
      <c r="AI631" s="19"/>
      <c r="AJ631" s="19"/>
      <c r="AK631" s="19"/>
      <c r="AL631" s="19"/>
      <c r="AM631" s="19"/>
      <c r="AN631" s="19"/>
      <c r="AO631" s="19"/>
    </row>
    <row r="632" spans="14:41" x14ac:dyDescent="0.3">
      <c r="N632" s="19" t="str" cm="1">
        <f t="array" ref="N632">IFERROR(
  IF(OR($L632="",$M632=""),
    "",
    _xlfn.LET(
      _xlpm.num_characters, characters_per_cell,
      _xlpm.space_chars, 0,
      _xlpm.raw, K632,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((CEILING(_xlpm.x,$H$7)*1000)-45699)&gt;=((CEILING($L632,$H$7)*1000)-45699)
      )),
      _xlpm.n, _xlfn.SCAN(0, _xlpm.flag, _xlfn.LAMBDA(_xlpm.a,_xlpm.b, _xlpm.a + --_xlpm.b)),
      IF(_xlpm.flag, MID(_xlpm.txt,(_xlpm.n-1)*_xlpm.num_characters+1, _xlpm.num_characters), "")
    )
  ),
"")</f>
        <v/>
      </c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  <c r="AB632" s="19"/>
      <c r="AC632" s="19"/>
      <c r="AD632" s="19"/>
      <c r="AE632" s="19"/>
      <c r="AF632" s="19"/>
      <c r="AG632" s="19"/>
      <c r="AH632" s="19"/>
      <c r="AI632" s="19"/>
      <c r="AJ632" s="19"/>
      <c r="AK632" s="19"/>
      <c r="AL632" s="19"/>
      <c r="AM632" s="19"/>
      <c r="AN632" s="19"/>
      <c r="AO632" s="19"/>
    </row>
    <row r="633" spans="14:41" x14ac:dyDescent="0.3">
      <c r="N633" s="19" t="str" cm="1">
        <f t="array" ref="N633">IFERROR(
  IF(OR($L633="",$M633=""),
    "",
    _xlfn.LET(
      _xlpm.num_characters, characters_per_cell,
      _xlpm.space_chars, 0,
      _xlpm.raw, K633,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((CEILING(_xlpm.x,$H$7)*1000)-45699)&gt;=((CEILING($L633,$H$7)*1000)-45699)
      )),
      _xlpm.n, _xlfn.SCAN(0, _xlpm.flag, _xlfn.LAMBDA(_xlpm.a,_xlpm.b, _xlpm.a + --_xlpm.b)),
      IF(_xlpm.flag, MID(_xlpm.txt,(_xlpm.n-1)*_xlpm.num_characters+1, _xlpm.num_characters), "")
    )
  ),
"")</f>
        <v/>
      </c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  <c r="AB633" s="19"/>
      <c r="AC633" s="19"/>
      <c r="AD633" s="19"/>
      <c r="AE633" s="19"/>
      <c r="AF633" s="19"/>
      <c r="AG633" s="19"/>
      <c r="AH633" s="19"/>
      <c r="AI633" s="19"/>
      <c r="AJ633" s="19"/>
      <c r="AK633" s="19"/>
      <c r="AL633" s="19"/>
      <c r="AM633" s="19"/>
      <c r="AN633" s="19"/>
      <c r="AO633" s="19"/>
    </row>
    <row r="634" spans="14:41" x14ac:dyDescent="0.3">
      <c r="N634" s="19" t="str" cm="1">
        <f t="array" ref="N634">IFERROR(
  IF(OR($L634="",$M634=""),
    "",
    _xlfn.LET(
      _xlpm.num_characters, characters_per_cell,
      _xlpm.space_chars, 0,
      _xlpm.raw, K634,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((CEILING(_xlpm.x,$H$7)*1000)-45699)&gt;=((CEILING($L634,$H$7)*1000)-45699)
      )),
      _xlpm.n, _xlfn.SCAN(0, _xlpm.flag, _xlfn.LAMBDA(_xlpm.a,_xlpm.b, _xlpm.a + --_xlpm.b)),
      IF(_xlpm.flag, MID(_xlpm.txt,(_xlpm.n-1)*_xlpm.num_characters+1, _xlpm.num_characters), "")
    )
  ),
"")</f>
        <v/>
      </c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  <c r="AB634" s="19"/>
      <c r="AC634" s="19"/>
      <c r="AD634" s="19"/>
      <c r="AE634" s="19"/>
      <c r="AF634" s="19"/>
      <c r="AG634" s="19"/>
      <c r="AH634" s="19"/>
      <c r="AI634" s="19"/>
      <c r="AJ634" s="19"/>
      <c r="AK634" s="19"/>
      <c r="AL634" s="19"/>
      <c r="AM634" s="19"/>
      <c r="AN634" s="19"/>
      <c r="AO634" s="19"/>
    </row>
    <row r="635" spans="14:41" x14ac:dyDescent="0.3">
      <c r="N635" s="19" t="str" cm="1">
        <f t="array" ref="N635">IFERROR(
  IF(OR($L635="",$M635=""),
    "",
    _xlfn.LET(
      _xlpm.num_characters, characters_per_cell,
      _xlpm.space_chars, 0,
      _xlpm.raw, K635,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((CEILING(_xlpm.x,$H$7)*1000)-45699)&gt;=((CEILING($L635,$H$7)*1000)-45699)
      )),
      _xlpm.n, _xlfn.SCAN(0, _xlpm.flag, _xlfn.LAMBDA(_xlpm.a,_xlpm.b, _xlpm.a + --_xlpm.b)),
      IF(_xlpm.flag, MID(_xlpm.txt,(_xlpm.n-1)*_xlpm.num_characters+1, _xlpm.num_characters), "")
    )
  ),
"")</f>
        <v/>
      </c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  <c r="AB635" s="19"/>
      <c r="AC635" s="19"/>
      <c r="AD635" s="19"/>
      <c r="AE635" s="19"/>
      <c r="AF635" s="19"/>
      <c r="AG635" s="19"/>
      <c r="AH635" s="19"/>
      <c r="AI635" s="19"/>
      <c r="AJ635" s="19"/>
      <c r="AK635" s="19"/>
      <c r="AL635" s="19"/>
      <c r="AM635" s="19"/>
      <c r="AN635" s="19"/>
      <c r="AO635" s="19"/>
    </row>
    <row r="636" spans="14:41" x14ac:dyDescent="0.3">
      <c r="N636" s="19" t="str" cm="1">
        <f t="array" ref="N636">IFERROR(
  IF(OR($L636="",$M636=""),
    "",
    _xlfn.LET(
      _xlpm.num_characters, characters_per_cell,
      _xlpm.space_chars, 0,
      _xlpm.raw, K636,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((CEILING(_xlpm.x,$H$7)*1000)-45699)&gt;=((CEILING($L636,$H$7)*1000)-45699)
      )),
      _xlpm.n, _xlfn.SCAN(0, _xlpm.flag, _xlfn.LAMBDA(_xlpm.a,_xlpm.b, _xlpm.a + --_xlpm.b)),
      IF(_xlpm.flag, MID(_xlpm.txt,(_xlpm.n-1)*_xlpm.num_characters+1, _xlpm.num_characters), "")
    )
  ),
"")</f>
        <v/>
      </c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  <c r="AB636" s="19"/>
      <c r="AC636" s="19"/>
      <c r="AD636" s="19"/>
      <c r="AE636" s="19"/>
      <c r="AF636" s="19"/>
      <c r="AG636" s="19"/>
      <c r="AH636" s="19"/>
      <c r="AI636" s="19"/>
      <c r="AJ636" s="19"/>
      <c r="AK636" s="19"/>
      <c r="AL636" s="19"/>
      <c r="AM636" s="19"/>
      <c r="AN636" s="19"/>
      <c r="AO636" s="19"/>
    </row>
    <row r="637" spans="14:41" x14ac:dyDescent="0.3">
      <c r="N637" s="19" t="str" cm="1">
        <f t="array" ref="N637">IFERROR(
  IF(OR($L637="",$M637=""),
    "",
    _xlfn.LET(
      _xlpm.num_characters, characters_per_cell,
      _xlpm.space_chars, 0,
      _xlpm.raw, K637,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((CEILING(_xlpm.x,$H$7)*1000)-45699)&gt;=((CEILING($L637,$H$7)*1000)-45699)
      )),
      _xlpm.n, _xlfn.SCAN(0, _xlpm.flag, _xlfn.LAMBDA(_xlpm.a,_xlpm.b, _xlpm.a + --_xlpm.b)),
      IF(_xlpm.flag, MID(_xlpm.txt,(_xlpm.n-1)*_xlpm.num_characters+1, _xlpm.num_characters), "")
    )
  ),
"")</f>
        <v/>
      </c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  <c r="AB637" s="19"/>
      <c r="AC637" s="19"/>
      <c r="AD637" s="19"/>
      <c r="AE637" s="19"/>
      <c r="AF637" s="19"/>
      <c r="AG637" s="19"/>
      <c r="AH637" s="19"/>
      <c r="AI637" s="19"/>
      <c r="AJ637" s="19"/>
      <c r="AK637" s="19"/>
      <c r="AL637" s="19"/>
      <c r="AM637" s="19"/>
      <c r="AN637" s="19"/>
      <c r="AO637" s="19"/>
    </row>
    <row r="638" spans="14:41" x14ac:dyDescent="0.3">
      <c r="N638" s="19" t="str" cm="1">
        <f t="array" ref="N638">IFERROR(
  IF(OR($L638="",$M638=""),
    "",
    _xlfn.LET(
      _xlpm.num_characters, characters_per_cell,
      _xlpm.space_chars, 0,
      _xlpm.raw, K638,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((CEILING(_xlpm.x,$H$7)*1000)-45699)&gt;=((CEILING($L638,$H$7)*1000)-45699)
      )),
      _xlpm.n, _xlfn.SCAN(0, _xlpm.flag, _xlfn.LAMBDA(_xlpm.a,_xlpm.b, _xlpm.a + --_xlpm.b)),
      IF(_xlpm.flag, MID(_xlpm.txt,(_xlpm.n-1)*_xlpm.num_characters+1, _xlpm.num_characters), "")
    )
  ),
"")</f>
        <v/>
      </c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  <c r="AB638" s="19"/>
      <c r="AC638" s="19"/>
      <c r="AD638" s="19"/>
      <c r="AE638" s="19"/>
      <c r="AF638" s="19"/>
      <c r="AG638" s="19"/>
      <c r="AH638" s="19"/>
      <c r="AI638" s="19"/>
      <c r="AJ638" s="19"/>
      <c r="AK638" s="19"/>
      <c r="AL638" s="19"/>
      <c r="AM638" s="19"/>
      <c r="AN638" s="19"/>
      <c r="AO638" s="19"/>
    </row>
    <row r="639" spans="14:41" x14ac:dyDescent="0.3">
      <c r="N639" s="19" t="str" cm="1">
        <f t="array" ref="N639">IFERROR(
  IF(OR($L639="",$M639=""),
    "",
    _xlfn.LET(
      _xlpm.num_characters, characters_per_cell,
      _xlpm.space_chars, 0,
      _xlpm.raw, K639,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((CEILING(_xlpm.x,$H$7)*1000)-45699)&gt;=((CEILING($L639,$H$7)*1000)-45699)
      )),
      _xlpm.n, _xlfn.SCAN(0, _xlpm.flag, _xlfn.LAMBDA(_xlpm.a,_xlpm.b, _xlpm.a + --_xlpm.b)),
      IF(_xlpm.flag, MID(_xlpm.txt,(_xlpm.n-1)*_xlpm.num_characters+1, _xlpm.num_characters), "")
    )
  ),
"")</f>
        <v/>
      </c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  <c r="AB639" s="19"/>
      <c r="AC639" s="19"/>
      <c r="AD639" s="19"/>
      <c r="AE639" s="19"/>
      <c r="AF639" s="19"/>
      <c r="AG639" s="19"/>
      <c r="AH639" s="19"/>
      <c r="AI639" s="19"/>
      <c r="AJ639" s="19"/>
      <c r="AK639" s="19"/>
      <c r="AL639" s="19"/>
      <c r="AM639" s="19"/>
      <c r="AN639" s="19"/>
      <c r="AO639" s="19"/>
    </row>
    <row r="640" spans="14:41" x14ac:dyDescent="0.3">
      <c r="N640" s="19" t="str" cm="1">
        <f t="array" ref="N640">IFERROR(
  IF(OR($L640="",$M640=""),
    "",
    _xlfn.LET(
      _xlpm.num_characters, characters_per_cell,
      _xlpm.space_chars, 0,
      _xlpm.raw, K640,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((CEILING(_xlpm.x,$H$7)*1000)-45699)&gt;=((CEILING($L640,$H$7)*1000)-45699)
      )),
      _xlpm.n, _xlfn.SCAN(0, _xlpm.flag, _xlfn.LAMBDA(_xlpm.a,_xlpm.b, _xlpm.a + --_xlpm.b)),
      IF(_xlpm.flag, MID(_xlpm.txt,(_xlpm.n-1)*_xlpm.num_characters+1, _xlpm.num_characters), "")
    )
  ),
"")</f>
        <v/>
      </c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  <c r="AB640" s="19"/>
      <c r="AC640" s="19"/>
      <c r="AD640" s="19"/>
      <c r="AE640" s="19"/>
      <c r="AF640" s="19"/>
      <c r="AG640" s="19"/>
      <c r="AH640" s="19"/>
      <c r="AI640" s="19"/>
      <c r="AJ640" s="19"/>
      <c r="AK640" s="19"/>
      <c r="AL640" s="19"/>
      <c r="AM640" s="19"/>
      <c r="AN640" s="19"/>
      <c r="AO640" s="19"/>
    </row>
    <row r="641" spans="14:41" x14ac:dyDescent="0.3">
      <c r="N641" s="19" t="str" cm="1">
        <f t="array" ref="N641">IFERROR(
  IF(OR($L641="",$M641=""),
    "",
    _xlfn.LET(
      _xlpm.num_characters, characters_per_cell,
      _xlpm.space_chars, 0,
      _xlpm.raw, K641,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((CEILING(_xlpm.x,$H$7)*1000)-45699)&gt;=((CEILING($L641,$H$7)*1000)-45699)
      )),
      _xlpm.n, _xlfn.SCAN(0, _xlpm.flag, _xlfn.LAMBDA(_xlpm.a,_xlpm.b, _xlpm.a + --_xlpm.b)),
      IF(_xlpm.flag, MID(_xlpm.txt,(_xlpm.n-1)*_xlpm.num_characters+1, _xlpm.num_characters), "")
    )
  ),
"")</f>
        <v/>
      </c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  <c r="AB641" s="19"/>
      <c r="AC641" s="19"/>
      <c r="AD641" s="19"/>
      <c r="AE641" s="19"/>
      <c r="AF641" s="19"/>
      <c r="AG641" s="19"/>
      <c r="AH641" s="19"/>
      <c r="AI641" s="19"/>
      <c r="AJ641" s="19"/>
      <c r="AK641" s="19"/>
      <c r="AL641" s="19"/>
      <c r="AM641" s="19"/>
      <c r="AN641" s="19"/>
      <c r="AO641" s="19"/>
    </row>
    <row r="642" spans="14:41" x14ac:dyDescent="0.3">
      <c r="N642" s="19" t="str" cm="1">
        <f t="array" ref="N642">IFERROR(
  IF(OR($L642="",$M642=""),
    "",
    _xlfn.LET(
      _xlpm.num_characters, characters_per_cell,
      _xlpm.space_chars, 0,
      _xlpm.raw, K642,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((CEILING(_xlpm.x,$H$7)*1000)-45699)&gt;=((CEILING($L642,$H$7)*1000)-45699)
      )),
      _xlpm.n, _xlfn.SCAN(0, _xlpm.flag, _xlfn.LAMBDA(_xlpm.a,_xlpm.b, _xlpm.a + --_xlpm.b)),
      IF(_xlpm.flag, MID(_xlpm.txt,(_xlpm.n-1)*_xlpm.num_characters+1, _xlpm.num_characters), "")
    )
  ),
"")</f>
        <v/>
      </c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  <c r="AB642" s="19"/>
      <c r="AC642" s="19"/>
      <c r="AD642" s="19"/>
      <c r="AE642" s="19"/>
      <c r="AF642" s="19"/>
      <c r="AG642" s="19"/>
      <c r="AH642" s="19"/>
      <c r="AI642" s="19"/>
      <c r="AJ642" s="19"/>
      <c r="AK642" s="19"/>
      <c r="AL642" s="19"/>
      <c r="AM642" s="19"/>
      <c r="AN642" s="19"/>
      <c r="AO642" s="19"/>
    </row>
    <row r="643" spans="14:41" x14ac:dyDescent="0.3">
      <c r="N643" s="19" t="str" cm="1">
        <f t="array" ref="N643">IFERROR(
  IF(OR($L643="",$M643=""),
    "",
    _xlfn.LET(
      _xlpm.num_characters, characters_per_cell,
      _xlpm.space_chars, 0,
      _xlpm.raw, K643,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((CEILING(_xlpm.x,$H$7)*1000)-45699)&gt;=((CEILING($L643,$H$7)*1000)-45699)
      )),
      _xlpm.n, _xlfn.SCAN(0, _xlpm.flag, _xlfn.LAMBDA(_xlpm.a,_xlpm.b, _xlpm.a + --_xlpm.b)),
      IF(_xlpm.flag, MID(_xlpm.txt,(_xlpm.n-1)*_xlpm.num_characters+1, _xlpm.num_characters), "")
    )
  ),
"")</f>
        <v/>
      </c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  <c r="AB643" s="19"/>
      <c r="AC643" s="19"/>
      <c r="AD643" s="19"/>
      <c r="AE643" s="19"/>
      <c r="AF643" s="19"/>
      <c r="AG643" s="19"/>
      <c r="AH643" s="19"/>
      <c r="AI643" s="19"/>
      <c r="AJ643" s="19"/>
      <c r="AK643" s="19"/>
      <c r="AL643" s="19"/>
      <c r="AM643" s="19"/>
      <c r="AN643" s="19"/>
      <c r="AO643" s="19"/>
    </row>
    <row r="644" spans="14:41" x14ac:dyDescent="0.3">
      <c r="N644" s="19" t="str" cm="1">
        <f t="array" ref="N644">IFERROR(
  IF(OR($L644="",$M644=""),
    "",
    _xlfn.LET(
      _xlpm.num_characters, characters_per_cell,
      _xlpm.space_chars, 0,
      _xlpm.raw, K644,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((CEILING(_xlpm.x,$H$7)*1000)-45699)&gt;=((CEILING($L644,$H$7)*1000)-45699)
      )),
      _xlpm.n, _xlfn.SCAN(0, _xlpm.flag, _xlfn.LAMBDA(_xlpm.a,_xlpm.b, _xlpm.a + --_xlpm.b)),
      IF(_xlpm.flag, MID(_xlpm.txt,(_xlpm.n-1)*_xlpm.num_characters+1, _xlpm.num_characters), "")
    )
  ),
"")</f>
        <v/>
      </c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  <c r="AB644" s="19"/>
      <c r="AC644" s="19"/>
      <c r="AD644" s="19"/>
      <c r="AE644" s="19"/>
      <c r="AF644" s="19"/>
      <c r="AG644" s="19"/>
      <c r="AH644" s="19"/>
      <c r="AI644" s="19"/>
      <c r="AJ644" s="19"/>
      <c r="AK644" s="19"/>
      <c r="AL644" s="19"/>
      <c r="AM644" s="19"/>
      <c r="AN644" s="19"/>
      <c r="AO644" s="19"/>
    </row>
    <row r="645" spans="14:41" x14ac:dyDescent="0.3">
      <c r="N645" s="19" t="str" cm="1">
        <f t="array" ref="N645">IFERROR(
  IF(OR($L645="",$M645=""),
    "",
    _xlfn.LET(
      _xlpm.num_characters, characters_per_cell,
      _xlpm.space_chars, 0,
      _xlpm.raw, K645,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((CEILING(_xlpm.x,$H$7)*1000)-45699)&gt;=((CEILING($L645,$H$7)*1000)-45699)
      )),
      _xlpm.n, _xlfn.SCAN(0, _xlpm.flag, _xlfn.LAMBDA(_xlpm.a,_xlpm.b, _xlpm.a + --_xlpm.b)),
      IF(_xlpm.flag, MID(_xlpm.txt,(_xlpm.n-1)*_xlpm.num_characters+1, _xlpm.num_characters), "")
    )
  ),
"")</f>
        <v/>
      </c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  <c r="AB645" s="19"/>
      <c r="AC645" s="19"/>
      <c r="AD645" s="19"/>
      <c r="AE645" s="19"/>
      <c r="AF645" s="19"/>
      <c r="AG645" s="19"/>
      <c r="AH645" s="19"/>
      <c r="AI645" s="19"/>
      <c r="AJ645" s="19"/>
      <c r="AK645" s="19"/>
      <c r="AL645" s="19"/>
      <c r="AM645" s="19"/>
      <c r="AN645" s="19"/>
      <c r="AO645" s="19"/>
    </row>
    <row r="646" spans="14:41" x14ac:dyDescent="0.3">
      <c r="N646" s="19" t="str" cm="1">
        <f t="array" ref="N646">IFERROR(
  IF(OR($L646="",$M646=""),
    "",
    _xlfn.LET(
      _xlpm.num_characters, characters_per_cell,
      _xlpm.space_chars, 0,
      _xlpm.raw, K646,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((CEILING(_xlpm.x,$H$7)*1000)-45699)&gt;=((CEILING($L646,$H$7)*1000)-45699)
      )),
      _xlpm.n, _xlfn.SCAN(0, _xlpm.flag, _xlfn.LAMBDA(_xlpm.a,_xlpm.b, _xlpm.a + --_xlpm.b)),
      IF(_xlpm.flag, MID(_xlpm.txt,(_xlpm.n-1)*_xlpm.num_characters+1, _xlpm.num_characters), "")
    )
  ),
"")</f>
        <v/>
      </c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  <c r="AB646" s="19"/>
      <c r="AC646" s="19"/>
      <c r="AD646" s="19"/>
      <c r="AE646" s="19"/>
      <c r="AF646" s="19"/>
      <c r="AG646" s="19"/>
      <c r="AH646" s="19"/>
      <c r="AI646" s="19"/>
      <c r="AJ646" s="19"/>
      <c r="AK646" s="19"/>
      <c r="AL646" s="19"/>
      <c r="AM646" s="19"/>
      <c r="AN646" s="19"/>
      <c r="AO646" s="19"/>
    </row>
    <row r="647" spans="14:41" x14ac:dyDescent="0.3">
      <c r="N647" s="19" t="str" cm="1">
        <f t="array" ref="N647">IFERROR(
  IF(OR($L647="",$M647=""),
    "",
    _xlfn.LET(
      _xlpm.num_characters, characters_per_cell,
      _xlpm.space_chars, 0,
      _xlpm.raw, K647,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((CEILING(_xlpm.x,$H$7)*1000)-45699)&gt;=((CEILING($L647,$H$7)*1000)-45699)
      )),
      _xlpm.n, _xlfn.SCAN(0, _xlpm.flag, _xlfn.LAMBDA(_xlpm.a,_xlpm.b, _xlpm.a + --_xlpm.b)),
      IF(_xlpm.flag, MID(_xlpm.txt,(_xlpm.n-1)*_xlpm.num_characters+1, _xlpm.num_characters), "")
    )
  ),
"")</f>
        <v/>
      </c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  <c r="AB647" s="19"/>
      <c r="AC647" s="19"/>
      <c r="AD647" s="19"/>
      <c r="AE647" s="19"/>
      <c r="AF647" s="19"/>
      <c r="AG647" s="19"/>
      <c r="AH647" s="19"/>
      <c r="AI647" s="19"/>
      <c r="AJ647" s="19"/>
      <c r="AK647" s="19"/>
      <c r="AL647" s="19"/>
      <c r="AM647" s="19"/>
      <c r="AN647" s="19"/>
      <c r="AO647" s="19"/>
    </row>
    <row r="648" spans="14:41" x14ac:dyDescent="0.3">
      <c r="N648" s="19" t="str" cm="1">
        <f t="array" ref="N648">IFERROR(
  IF(OR($L648="",$M648=""),
    "",
    _xlfn.LET(
      _xlpm.num_characters, characters_per_cell,
      _xlpm.space_chars, 0,
      _xlpm.raw, K648,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((CEILING(_xlpm.x,$H$7)*1000)-45699)&gt;=((CEILING($L648,$H$7)*1000)-45699)
      )),
      _xlpm.n, _xlfn.SCAN(0, _xlpm.flag, _xlfn.LAMBDA(_xlpm.a,_xlpm.b, _xlpm.a + --_xlpm.b)),
      IF(_xlpm.flag, MID(_xlpm.txt,(_xlpm.n-1)*_xlpm.num_characters+1, _xlpm.num_characters), "")
    )
  ),
"")</f>
        <v/>
      </c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  <c r="AB648" s="19"/>
      <c r="AC648" s="19"/>
      <c r="AD648" s="19"/>
      <c r="AE648" s="19"/>
      <c r="AF648" s="19"/>
      <c r="AG648" s="19"/>
      <c r="AH648" s="19"/>
      <c r="AI648" s="19"/>
      <c r="AJ648" s="19"/>
      <c r="AK648" s="19"/>
      <c r="AL648" s="19"/>
      <c r="AM648" s="19"/>
      <c r="AN648" s="19"/>
      <c r="AO648" s="19"/>
    </row>
    <row r="649" spans="14:41" x14ac:dyDescent="0.3">
      <c r="N649" s="19" t="str" cm="1">
        <f t="array" ref="N649">IFERROR(
  IF(OR($L649="",$M649=""),
    "",
    _xlfn.LET(
      _xlpm.num_characters, characters_per_cell,
      _xlpm.space_chars, 0,
      _xlpm.raw, K649,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((CEILING(_xlpm.x,$H$7)*1000)-45699)&gt;=((CEILING($L649,$H$7)*1000)-45699)
      )),
      _xlpm.n, _xlfn.SCAN(0, _xlpm.flag, _xlfn.LAMBDA(_xlpm.a,_xlpm.b, _xlpm.a + --_xlpm.b)),
      IF(_xlpm.flag, MID(_xlpm.txt,(_xlpm.n-1)*_xlpm.num_characters+1, _xlpm.num_characters), "")
    )
  ),
"")</f>
        <v/>
      </c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  <c r="AB649" s="19"/>
      <c r="AC649" s="19"/>
      <c r="AD649" s="19"/>
      <c r="AE649" s="19"/>
      <c r="AF649" s="19"/>
      <c r="AG649" s="19"/>
      <c r="AH649" s="19"/>
      <c r="AI649" s="19"/>
      <c r="AJ649" s="19"/>
      <c r="AK649" s="19"/>
      <c r="AL649" s="19"/>
      <c r="AM649" s="19"/>
      <c r="AN649" s="19"/>
      <c r="AO649" s="19"/>
    </row>
    <row r="650" spans="14:41" x14ac:dyDescent="0.3">
      <c r="N650" s="19" t="str" cm="1">
        <f t="array" ref="N650">IFERROR(
  IF(OR($L650="",$M650=""),
    "",
    _xlfn.LET(
      _xlpm.num_characters, characters_per_cell,
      _xlpm.space_chars, 0,
      _xlpm.raw, K650,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((CEILING(_xlpm.x,$H$7)*1000)-45699)&gt;=((CEILING($L650,$H$7)*1000)-45699)
      )),
      _xlpm.n, _xlfn.SCAN(0, _xlpm.flag, _xlfn.LAMBDA(_xlpm.a,_xlpm.b, _xlpm.a + --_xlpm.b)),
      IF(_xlpm.flag, MID(_xlpm.txt,(_xlpm.n-1)*_xlpm.num_characters+1, _xlpm.num_characters), "")
    )
  ),
"")</f>
        <v/>
      </c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  <c r="AB650" s="19"/>
      <c r="AC650" s="19"/>
      <c r="AD650" s="19"/>
      <c r="AE650" s="19"/>
      <c r="AF650" s="19"/>
      <c r="AG650" s="19"/>
      <c r="AH650" s="19"/>
      <c r="AI650" s="19"/>
      <c r="AJ650" s="19"/>
      <c r="AK650" s="19"/>
      <c r="AL650" s="19"/>
      <c r="AM650" s="19"/>
      <c r="AN650" s="19"/>
      <c r="AO650" s="19"/>
    </row>
    <row r="651" spans="14:41" x14ac:dyDescent="0.3">
      <c r="N651" s="19" t="str" cm="1">
        <f t="array" ref="N651">IFERROR(
  IF(OR($L651="",$M651=""),
    "",
    _xlfn.LET(
      _xlpm.num_characters, characters_per_cell,
      _xlpm.space_chars, 0,
      _xlpm.raw, K651,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((CEILING(_xlpm.x,$H$7)*1000)-45699)&gt;=((CEILING($L651,$H$7)*1000)-45699)
      )),
      _xlpm.n, _xlfn.SCAN(0, _xlpm.flag, _xlfn.LAMBDA(_xlpm.a,_xlpm.b, _xlpm.a + --_xlpm.b)),
      IF(_xlpm.flag, MID(_xlpm.txt,(_xlpm.n-1)*_xlpm.num_characters+1, _xlpm.num_characters), "")
    )
  ),
"")</f>
        <v/>
      </c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  <c r="AB651" s="19"/>
      <c r="AC651" s="19"/>
      <c r="AD651" s="19"/>
      <c r="AE651" s="19"/>
      <c r="AF651" s="19"/>
      <c r="AG651" s="19"/>
      <c r="AH651" s="19"/>
      <c r="AI651" s="19"/>
      <c r="AJ651" s="19"/>
      <c r="AK651" s="19"/>
      <c r="AL651" s="19"/>
      <c r="AM651" s="19"/>
      <c r="AN651" s="19"/>
      <c r="AO651" s="19"/>
    </row>
    <row r="652" spans="14:41" x14ac:dyDescent="0.3">
      <c r="N652" s="19" t="str" cm="1">
        <f t="array" ref="N652">IFERROR(
  IF(OR($L652="",$M652=""),
    "",
    _xlfn.LET(
      _xlpm.num_characters, characters_per_cell,
      _xlpm.space_chars, 0,
      _xlpm.raw, K652,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((CEILING(_xlpm.x,$H$7)*1000)-45699)&gt;=((CEILING($L652,$H$7)*1000)-45699)
      )),
      _xlpm.n, _xlfn.SCAN(0, _xlpm.flag, _xlfn.LAMBDA(_xlpm.a,_xlpm.b, _xlpm.a + --_xlpm.b)),
      IF(_xlpm.flag, MID(_xlpm.txt,(_xlpm.n-1)*_xlpm.num_characters+1, _xlpm.num_characters), "")
    )
  ),
"")</f>
        <v/>
      </c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  <c r="AB652" s="19"/>
      <c r="AC652" s="19"/>
      <c r="AD652" s="19"/>
      <c r="AE652" s="19"/>
      <c r="AF652" s="19"/>
      <c r="AG652" s="19"/>
      <c r="AH652" s="19"/>
      <c r="AI652" s="19"/>
      <c r="AJ652" s="19"/>
      <c r="AK652" s="19"/>
      <c r="AL652" s="19"/>
      <c r="AM652" s="19"/>
      <c r="AN652" s="19"/>
      <c r="AO652" s="19"/>
    </row>
    <row r="653" spans="14:41" x14ac:dyDescent="0.3">
      <c r="N653" s="19" t="str" cm="1">
        <f t="array" ref="N653">IFERROR(
  IF(OR($L653="",$M653=""),
    "",
    _xlfn.LET(
      _xlpm.num_characters, characters_per_cell,
      _xlpm.space_chars, 0,
      _xlpm.raw, K653,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((CEILING(_xlpm.x,$H$7)*1000)-45699)&gt;=((CEILING($L653,$H$7)*1000)-45699)
      )),
      _xlpm.n, _xlfn.SCAN(0, _xlpm.flag, _xlfn.LAMBDA(_xlpm.a,_xlpm.b, _xlpm.a + --_xlpm.b)),
      IF(_xlpm.flag, MID(_xlpm.txt,(_xlpm.n-1)*_xlpm.num_characters+1, _xlpm.num_characters), "")
    )
  ),
"")</f>
        <v/>
      </c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  <c r="AB653" s="19"/>
      <c r="AC653" s="19"/>
      <c r="AD653" s="19"/>
      <c r="AE653" s="19"/>
      <c r="AF653" s="19"/>
      <c r="AG653" s="19"/>
      <c r="AH653" s="19"/>
      <c r="AI653" s="19"/>
      <c r="AJ653" s="19"/>
      <c r="AK653" s="19"/>
      <c r="AL653" s="19"/>
      <c r="AM653" s="19"/>
      <c r="AN653" s="19"/>
      <c r="AO653" s="19"/>
    </row>
    <row r="654" spans="14:41" x14ac:dyDescent="0.3">
      <c r="N654" s="19" t="str" cm="1">
        <f t="array" ref="N654">IFERROR(
  IF(OR($L654="",$M654=""),
    "",
    _xlfn.LET(
      _xlpm.num_characters, characters_per_cell,
      _xlpm.space_chars, 0,
      _xlpm.raw, K654,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((CEILING(_xlpm.x,$H$7)*1000)-45699)&gt;=((CEILING($L654,$H$7)*1000)-45699)
      )),
      _xlpm.n, _xlfn.SCAN(0, _xlpm.flag, _xlfn.LAMBDA(_xlpm.a,_xlpm.b, _xlpm.a + --_xlpm.b)),
      IF(_xlpm.flag, MID(_xlpm.txt,(_xlpm.n-1)*_xlpm.num_characters+1, _xlpm.num_characters), "")
    )
  ),
"")</f>
        <v/>
      </c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  <c r="AB654" s="19"/>
      <c r="AC654" s="19"/>
      <c r="AD654" s="19"/>
      <c r="AE654" s="19"/>
      <c r="AF654" s="19"/>
      <c r="AG654" s="19"/>
      <c r="AH654" s="19"/>
      <c r="AI654" s="19"/>
      <c r="AJ654" s="19"/>
      <c r="AK654" s="19"/>
      <c r="AL654" s="19"/>
      <c r="AM654" s="19"/>
      <c r="AN654" s="19"/>
      <c r="AO654" s="19"/>
    </row>
    <row r="655" spans="14:41" x14ac:dyDescent="0.3">
      <c r="N655" s="19" t="str" cm="1">
        <f t="array" ref="N655">IFERROR(
  IF(OR($L655="",$M655=""),
    "",
    _xlfn.LET(
      _xlpm.num_characters, characters_per_cell,
      _xlpm.space_chars, 0,
      _xlpm.raw, K655,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((CEILING(_xlpm.x,$H$7)*1000)-45699)&gt;=((CEILING($L655,$H$7)*1000)-45699)
      )),
      _xlpm.n, _xlfn.SCAN(0, _xlpm.flag, _xlfn.LAMBDA(_xlpm.a,_xlpm.b, _xlpm.a + --_xlpm.b)),
      IF(_xlpm.flag, MID(_xlpm.txt,(_xlpm.n-1)*_xlpm.num_characters+1, _xlpm.num_characters), "")
    )
  ),
"")</f>
        <v/>
      </c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  <c r="AB655" s="19"/>
      <c r="AC655" s="19"/>
      <c r="AD655" s="19"/>
      <c r="AE655" s="19"/>
      <c r="AF655" s="19"/>
      <c r="AG655" s="19"/>
      <c r="AH655" s="19"/>
      <c r="AI655" s="19"/>
      <c r="AJ655" s="19"/>
      <c r="AK655" s="19"/>
      <c r="AL655" s="19"/>
      <c r="AM655" s="19"/>
      <c r="AN655" s="19"/>
      <c r="AO655" s="19"/>
    </row>
    <row r="656" spans="14:41" x14ac:dyDescent="0.3">
      <c r="N656" s="19" t="str" cm="1">
        <f t="array" ref="N656">IFERROR(
  IF(OR($L656="",$M656=""),
    "",
    _xlfn.LET(
      _xlpm.num_characters, characters_per_cell,
      _xlpm.space_chars, 0,
      _xlpm.raw, K656,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((CEILING(_xlpm.x,$H$7)*1000)-45699)&gt;=((CEILING($L656,$H$7)*1000)-45699)
      )),
      _xlpm.n, _xlfn.SCAN(0, _xlpm.flag, _xlfn.LAMBDA(_xlpm.a,_xlpm.b, _xlpm.a + --_xlpm.b)),
      IF(_xlpm.flag, MID(_xlpm.txt,(_xlpm.n-1)*_xlpm.num_characters+1, _xlpm.num_characters), "")
    )
  ),
"")</f>
        <v/>
      </c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  <c r="AB656" s="19"/>
      <c r="AC656" s="19"/>
      <c r="AD656" s="19"/>
      <c r="AE656" s="19"/>
      <c r="AF656" s="19"/>
      <c r="AG656" s="19"/>
      <c r="AH656" s="19"/>
      <c r="AI656" s="19"/>
      <c r="AJ656" s="19"/>
      <c r="AK656" s="19"/>
      <c r="AL656" s="19"/>
      <c r="AM656" s="19"/>
      <c r="AN656" s="19"/>
      <c r="AO656" s="19"/>
    </row>
    <row r="657" spans="14:41" x14ac:dyDescent="0.3">
      <c r="N657" s="19" t="str" cm="1">
        <f t="array" ref="N657">IFERROR(
  IF(OR($L657="",$M657=""),
    "",
    _xlfn.LET(
      _xlpm.num_characters, characters_per_cell,
      _xlpm.space_chars, 0,
      _xlpm.raw, K657,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((CEILING(_xlpm.x,$H$7)*1000)-45699)&gt;=((CEILING($L657,$H$7)*1000)-45699)
      )),
      _xlpm.n, _xlfn.SCAN(0, _xlpm.flag, _xlfn.LAMBDA(_xlpm.a,_xlpm.b, _xlpm.a + --_xlpm.b)),
      IF(_xlpm.flag, MID(_xlpm.txt,(_xlpm.n-1)*_xlpm.num_characters+1, _xlpm.num_characters), "")
    )
  ),
"")</f>
        <v/>
      </c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  <c r="AB657" s="19"/>
      <c r="AC657" s="19"/>
      <c r="AD657" s="19"/>
      <c r="AE657" s="19"/>
      <c r="AF657" s="19"/>
      <c r="AG657" s="19"/>
      <c r="AH657" s="19"/>
      <c r="AI657" s="19"/>
      <c r="AJ657" s="19"/>
      <c r="AK657" s="19"/>
      <c r="AL657" s="19"/>
      <c r="AM657" s="19"/>
      <c r="AN657" s="19"/>
      <c r="AO657" s="19"/>
    </row>
    <row r="658" spans="14:41" x14ac:dyDescent="0.3">
      <c r="N658" s="19" t="str" cm="1">
        <f t="array" ref="N658">IFERROR(
  IF(OR($L658="",$M658=""),
    "",
    _xlfn.LET(
      _xlpm.num_characters, characters_per_cell,
      _xlpm.space_chars, 0,
      _xlpm.raw, K658,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((CEILING(_xlpm.x,$H$7)*1000)-45699)&gt;=((CEILING($L658,$H$7)*1000)-45699)
      )),
      _xlpm.n, _xlfn.SCAN(0, _xlpm.flag, _xlfn.LAMBDA(_xlpm.a,_xlpm.b, _xlpm.a + --_xlpm.b)),
      IF(_xlpm.flag, MID(_xlpm.txt,(_xlpm.n-1)*_xlpm.num_characters+1, _xlpm.num_characters), "")
    )
  ),
"")</f>
        <v/>
      </c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  <c r="AB658" s="19"/>
      <c r="AC658" s="19"/>
      <c r="AD658" s="19"/>
      <c r="AE658" s="19"/>
      <c r="AF658" s="19"/>
      <c r="AG658" s="19"/>
      <c r="AH658" s="19"/>
      <c r="AI658" s="19"/>
      <c r="AJ658" s="19"/>
      <c r="AK658" s="19"/>
      <c r="AL658" s="19"/>
      <c r="AM658" s="19"/>
      <c r="AN658" s="19"/>
      <c r="AO658" s="19"/>
    </row>
    <row r="659" spans="14:41" x14ac:dyDescent="0.3">
      <c r="N659" s="19" t="str" cm="1">
        <f t="array" ref="N659">IFERROR(
  IF(OR($L659="",$M659=""),
    "",
    _xlfn.LET(
      _xlpm.num_characters, characters_per_cell,
      _xlpm.space_chars, 0,
      _xlpm.raw, K659,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((CEILING(_xlpm.x,$H$7)*1000)-45699)&gt;=((CEILING($L659,$H$7)*1000)-45699)
      )),
      _xlpm.n, _xlfn.SCAN(0, _xlpm.flag, _xlfn.LAMBDA(_xlpm.a,_xlpm.b, _xlpm.a + --_xlpm.b)),
      IF(_xlpm.flag, MID(_xlpm.txt,(_xlpm.n-1)*_xlpm.num_characters+1, _xlpm.num_characters), "")
    )
  ),
"")</f>
        <v/>
      </c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  <c r="AB659" s="19"/>
      <c r="AC659" s="19"/>
      <c r="AD659" s="19"/>
      <c r="AE659" s="19"/>
      <c r="AF659" s="19"/>
      <c r="AG659" s="19"/>
      <c r="AH659" s="19"/>
      <c r="AI659" s="19"/>
      <c r="AJ659" s="19"/>
      <c r="AK659" s="19"/>
      <c r="AL659" s="19"/>
      <c r="AM659" s="19"/>
      <c r="AN659" s="19"/>
      <c r="AO659" s="19"/>
    </row>
    <row r="660" spans="14:41" x14ac:dyDescent="0.3">
      <c r="N660" s="19" t="str" cm="1">
        <f t="array" ref="N660">IFERROR(
  IF(OR($L660="",$M660=""),
    "",
    _xlfn.LET(
      _xlpm.num_characters, characters_per_cell,
      _xlpm.space_chars, 0,
      _xlpm.raw, K660,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((CEILING(_xlpm.x,$H$7)*1000)-45699)&gt;=((CEILING($L660,$H$7)*1000)-45699)
      )),
      _xlpm.n, _xlfn.SCAN(0, _xlpm.flag, _xlfn.LAMBDA(_xlpm.a,_xlpm.b, _xlpm.a + --_xlpm.b)),
      IF(_xlpm.flag, MID(_xlpm.txt,(_xlpm.n-1)*_xlpm.num_characters+1, _xlpm.num_characters), "")
    )
  ),
"")</f>
        <v/>
      </c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  <c r="AB660" s="19"/>
      <c r="AC660" s="19"/>
      <c r="AD660" s="19"/>
      <c r="AE660" s="19"/>
      <c r="AF660" s="19"/>
      <c r="AG660" s="19"/>
      <c r="AH660" s="19"/>
      <c r="AI660" s="19"/>
      <c r="AJ660" s="19"/>
      <c r="AK660" s="19"/>
      <c r="AL660" s="19"/>
      <c r="AM660" s="19"/>
      <c r="AN660" s="19"/>
      <c r="AO660" s="19"/>
    </row>
    <row r="661" spans="14:41" x14ac:dyDescent="0.3">
      <c r="N661" s="19" t="str" cm="1">
        <f t="array" ref="N661">IFERROR(
  IF(OR($L661="",$M661=""),
    "",
    _xlfn.LET(
      _xlpm.num_characters, characters_per_cell,
      _xlpm.space_chars, 0,
      _xlpm.raw, K661,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((CEILING(_xlpm.x,$H$7)*1000)-45699)&gt;=((CEILING($L661,$H$7)*1000)-45699)
      )),
      _xlpm.n, _xlfn.SCAN(0, _xlpm.flag, _xlfn.LAMBDA(_xlpm.a,_xlpm.b, _xlpm.a + --_xlpm.b)),
      IF(_xlpm.flag, MID(_xlpm.txt,(_xlpm.n-1)*_xlpm.num_characters+1, _xlpm.num_characters), "")
    )
  ),
"")</f>
        <v/>
      </c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  <c r="AB661" s="19"/>
      <c r="AC661" s="19"/>
      <c r="AD661" s="19"/>
      <c r="AE661" s="19"/>
      <c r="AF661" s="19"/>
      <c r="AG661" s="19"/>
      <c r="AH661" s="19"/>
      <c r="AI661" s="19"/>
      <c r="AJ661" s="19"/>
      <c r="AK661" s="19"/>
      <c r="AL661" s="19"/>
      <c r="AM661" s="19"/>
      <c r="AN661" s="19"/>
      <c r="AO661" s="19"/>
    </row>
    <row r="662" spans="14:41" x14ac:dyDescent="0.3">
      <c r="N662" s="19" t="str" cm="1">
        <f t="array" ref="N662">IFERROR(
  IF(OR($L662="",$M662=""),
    "",
    _xlfn.LET(
      _xlpm.num_characters, characters_per_cell,
      _xlpm.space_chars, 0,
      _xlpm.raw, K662,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((CEILING(_xlpm.x,$H$7)*1000)-45699)&gt;=((CEILING($L662,$H$7)*1000)-45699)
      )),
      _xlpm.n, _xlfn.SCAN(0, _xlpm.flag, _xlfn.LAMBDA(_xlpm.a,_xlpm.b, _xlpm.a + --_xlpm.b)),
      IF(_xlpm.flag, MID(_xlpm.txt,(_xlpm.n-1)*_xlpm.num_characters+1, _xlpm.num_characters), "")
    )
  ),
"")</f>
        <v/>
      </c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  <c r="AB662" s="19"/>
      <c r="AC662" s="19"/>
      <c r="AD662" s="19"/>
      <c r="AE662" s="19"/>
      <c r="AF662" s="19"/>
      <c r="AG662" s="19"/>
      <c r="AH662" s="19"/>
      <c r="AI662" s="19"/>
      <c r="AJ662" s="19"/>
      <c r="AK662" s="19"/>
      <c r="AL662" s="19"/>
      <c r="AM662" s="19"/>
      <c r="AN662" s="19"/>
      <c r="AO662" s="19"/>
    </row>
    <row r="663" spans="14:41" x14ac:dyDescent="0.3">
      <c r="N663" s="19" t="str" cm="1">
        <f t="array" ref="N663">IFERROR(
  IF(OR($L663="",$M663=""),
    "",
    _xlfn.LET(
      _xlpm.num_characters, characters_per_cell,
      _xlpm.space_chars, 0,
      _xlpm.raw, K663,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((CEILING(_xlpm.x,$H$7)*1000)-45699)&gt;=((CEILING($L663,$H$7)*1000)-45699)
      )),
      _xlpm.n, _xlfn.SCAN(0, _xlpm.flag, _xlfn.LAMBDA(_xlpm.a,_xlpm.b, _xlpm.a + --_xlpm.b)),
      IF(_xlpm.flag, MID(_xlpm.txt,(_xlpm.n-1)*_xlpm.num_characters+1, _xlpm.num_characters), "")
    )
  ),
"")</f>
        <v/>
      </c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  <c r="AB663" s="19"/>
      <c r="AC663" s="19"/>
      <c r="AD663" s="19"/>
      <c r="AE663" s="19"/>
      <c r="AF663" s="19"/>
      <c r="AG663" s="19"/>
      <c r="AH663" s="19"/>
      <c r="AI663" s="19"/>
      <c r="AJ663" s="19"/>
      <c r="AK663" s="19"/>
      <c r="AL663" s="19"/>
      <c r="AM663" s="19"/>
      <c r="AN663" s="19"/>
      <c r="AO663" s="19"/>
    </row>
    <row r="664" spans="14:41" x14ac:dyDescent="0.3">
      <c r="N664" s="19" t="str" cm="1">
        <f t="array" ref="N664">IFERROR(
  IF(OR($L664="",$M664=""),
    "",
    _xlfn.LET(
      _xlpm.num_characters, characters_per_cell,
      _xlpm.space_chars, 0,
      _xlpm.raw, K664,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((CEILING(_xlpm.x,$H$7)*1000)-45699)&gt;=((CEILING($L664,$H$7)*1000)-45699)
      )),
      _xlpm.n, _xlfn.SCAN(0, _xlpm.flag, _xlfn.LAMBDA(_xlpm.a,_xlpm.b, _xlpm.a + --_xlpm.b)),
      IF(_xlpm.flag, MID(_xlpm.txt,(_xlpm.n-1)*_xlpm.num_characters+1, _xlpm.num_characters), "")
    )
  ),
"")</f>
        <v/>
      </c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  <c r="AB664" s="19"/>
      <c r="AC664" s="19"/>
      <c r="AD664" s="19"/>
      <c r="AE664" s="19"/>
      <c r="AF664" s="19"/>
      <c r="AG664" s="19"/>
      <c r="AH664" s="19"/>
      <c r="AI664" s="19"/>
      <c r="AJ664" s="19"/>
      <c r="AK664" s="19"/>
      <c r="AL664" s="19"/>
      <c r="AM664" s="19"/>
      <c r="AN664" s="19"/>
      <c r="AO664" s="19"/>
    </row>
    <row r="665" spans="14:41" x14ac:dyDescent="0.3">
      <c r="N665" s="19" t="str" cm="1">
        <f t="array" ref="N665">IFERROR(
  IF(OR($L665="",$M665=""),
    "",
    _xlfn.LET(
      _xlpm.num_characters, characters_per_cell,
      _xlpm.space_chars, 0,
      _xlpm.raw, K665,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((CEILING(_xlpm.x,$H$7)*1000)-45699)&gt;=((CEILING($L665,$H$7)*1000)-45699)
      )),
      _xlpm.n, _xlfn.SCAN(0, _xlpm.flag, _xlfn.LAMBDA(_xlpm.a,_xlpm.b, _xlpm.a + --_xlpm.b)),
      IF(_xlpm.flag, MID(_xlpm.txt,(_xlpm.n-1)*_xlpm.num_characters+1, _xlpm.num_characters), "")
    )
  ),
"")</f>
        <v/>
      </c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  <c r="AB665" s="19"/>
      <c r="AC665" s="19"/>
      <c r="AD665" s="19"/>
      <c r="AE665" s="19"/>
      <c r="AF665" s="19"/>
      <c r="AG665" s="19"/>
      <c r="AH665" s="19"/>
      <c r="AI665" s="19"/>
      <c r="AJ665" s="19"/>
      <c r="AK665" s="19"/>
      <c r="AL665" s="19"/>
      <c r="AM665" s="19"/>
      <c r="AN665" s="19"/>
      <c r="AO665" s="19"/>
    </row>
    <row r="666" spans="14:41" x14ac:dyDescent="0.3">
      <c r="N666" s="19" t="str" cm="1">
        <f t="array" ref="N666">IFERROR(
  IF(OR($L666="",$M666=""),
    "",
    _xlfn.LET(
      _xlpm.num_characters, characters_per_cell,
      _xlpm.space_chars, 0,
      _xlpm.raw, K666,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((CEILING(_xlpm.x,$H$7)*1000)-45699)&gt;=((CEILING($L666,$H$7)*1000)-45699)
      )),
      _xlpm.n, _xlfn.SCAN(0, _xlpm.flag, _xlfn.LAMBDA(_xlpm.a,_xlpm.b, _xlpm.a + --_xlpm.b)),
      IF(_xlpm.flag, MID(_xlpm.txt,(_xlpm.n-1)*_xlpm.num_characters+1, _xlpm.num_characters), "")
    )
  ),
"")</f>
        <v/>
      </c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  <c r="AB666" s="19"/>
      <c r="AC666" s="19"/>
      <c r="AD666" s="19"/>
      <c r="AE666" s="19"/>
      <c r="AF666" s="19"/>
      <c r="AG666" s="19"/>
      <c r="AH666" s="19"/>
      <c r="AI666" s="19"/>
      <c r="AJ666" s="19"/>
      <c r="AK666" s="19"/>
      <c r="AL666" s="19"/>
      <c r="AM666" s="19"/>
      <c r="AN666" s="19"/>
      <c r="AO666" s="19"/>
    </row>
    <row r="667" spans="14:41" x14ac:dyDescent="0.3">
      <c r="N667" s="19" t="str" cm="1">
        <f t="array" ref="N667">IFERROR(
  IF(OR($L667="",$M667=""),
    "",
    _xlfn.LET(
      _xlpm.num_characters, characters_per_cell,
      _xlpm.space_chars, 0,
      _xlpm.raw, K667,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((CEILING(_xlpm.x,$H$7)*1000)-45699)&gt;=((CEILING($L667,$H$7)*1000)-45699)
      )),
      _xlpm.n, _xlfn.SCAN(0, _xlpm.flag, _xlfn.LAMBDA(_xlpm.a,_xlpm.b, _xlpm.a + --_xlpm.b)),
      IF(_xlpm.flag, MID(_xlpm.txt,(_xlpm.n-1)*_xlpm.num_characters+1, _xlpm.num_characters), "")
    )
  ),
"")</f>
        <v/>
      </c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  <c r="AB667" s="19"/>
      <c r="AC667" s="19"/>
      <c r="AD667" s="19"/>
      <c r="AE667" s="19"/>
      <c r="AF667" s="19"/>
      <c r="AG667" s="19"/>
      <c r="AH667" s="19"/>
      <c r="AI667" s="19"/>
      <c r="AJ667" s="19"/>
      <c r="AK667" s="19"/>
      <c r="AL667" s="19"/>
      <c r="AM667" s="19"/>
      <c r="AN667" s="19"/>
      <c r="AO667" s="19"/>
    </row>
    <row r="668" spans="14:41" x14ac:dyDescent="0.3">
      <c r="N668" s="19" t="str" cm="1">
        <f t="array" ref="N668">IFERROR(
  IF(OR($L668="",$M668=""),
    "",
    _xlfn.LET(
      _xlpm.num_characters, characters_per_cell,
      _xlpm.space_chars, 0,
      _xlpm.raw, K668,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((CEILING(_xlpm.x,$H$7)*1000)-45699)&gt;=((CEILING($L668,$H$7)*1000)-45699)
      )),
      _xlpm.n, _xlfn.SCAN(0, _xlpm.flag, _xlfn.LAMBDA(_xlpm.a,_xlpm.b, _xlpm.a + --_xlpm.b)),
      IF(_xlpm.flag, MID(_xlpm.txt,(_xlpm.n-1)*_xlpm.num_characters+1, _xlpm.num_characters), "")
    )
  ),
"")</f>
        <v/>
      </c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  <c r="AB668" s="19"/>
      <c r="AC668" s="19"/>
      <c r="AD668" s="19"/>
      <c r="AE668" s="19"/>
      <c r="AF668" s="19"/>
      <c r="AG668" s="19"/>
      <c r="AH668" s="19"/>
      <c r="AI668" s="19"/>
      <c r="AJ668" s="19"/>
      <c r="AK668" s="19"/>
      <c r="AL668" s="19"/>
      <c r="AM668" s="19"/>
      <c r="AN668" s="19"/>
      <c r="AO668" s="19"/>
    </row>
    <row r="669" spans="14:41" x14ac:dyDescent="0.3">
      <c r="N669" s="19" t="str" cm="1">
        <f t="array" ref="N669">IFERROR(
  IF(OR($L669="",$M669=""),
    "",
    _xlfn.LET(
      _xlpm.num_characters, characters_per_cell,
      _xlpm.space_chars, 0,
      _xlpm.raw, K669,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((CEILING(_xlpm.x,$H$7)*1000)-45699)&gt;=((CEILING($L669,$H$7)*1000)-45699)
      )),
      _xlpm.n, _xlfn.SCAN(0, _xlpm.flag, _xlfn.LAMBDA(_xlpm.a,_xlpm.b, _xlpm.a + --_xlpm.b)),
      IF(_xlpm.flag, MID(_xlpm.txt,(_xlpm.n-1)*_xlpm.num_characters+1, _xlpm.num_characters), "")
    )
  ),
"")</f>
        <v/>
      </c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  <c r="AB669" s="19"/>
      <c r="AC669" s="19"/>
      <c r="AD669" s="19"/>
      <c r="AE669" s="19"/>
      <c r="AF669" s="19"/>
      <c r="AG669" s="19"/>
      <c r="AH669" s="19"/>
      <c r="AI669" s="19"/>
      <c r="AJ669" s="19"/>
      <c r="AK669" s="19"/>
      <c r="AL669" s="19"/>
      <c r="AM669" s="19"/>
      <c r="AN669" s="19"/>
      <c r="AO669" s="19"/>
    </row>
    <row r="670" spans="14:41" x14ac:dyDescent="0.3">
      <c r="N670" s="19" t="str" cm="1">
        <f t="array" ref="N670">IFERROR(
  IF(OR($L670="",$M670=""),
    "",
    _xlfn.LET(
      _xlpm.num_characters, characters_per_cell,
      _xlpm.space_chars, 0,
      _xlpm.raw, K670,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((CEILING(_xlpm.x,$H$7)*1000)-45699)&gt;=((CEILING($L670,$H$7)*1000)-45699)
      )),
      _xlpm.n, _xlfn.SCAN(0, _xlpm.flag, _xlfn.LAMBDA(_xlpm.a,_xlpm.b, _xlpm.a + --_xlpm.b)),
      IF(_xlpm.flag, MID(_xlpm.txt,(_xlpm.n-1)*_xlpm.num_characters+1, _xlpm.num_characters), "")
    )
  ),
"")</f>
        <v/>
      </c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  <c r="AB670" s="19"/>
      <c r="AC670" s="19"/>
      <c r="AD670" s="19"/>
      <c r="AE670" s="19"/>
      <c r="AF670" s="19"/>
      <c r="AG670" s="19"/>
      <c r="AH670" s="19"/>
      <c r="AI670" s="19"/>
      <c r="AJ670" s="19"/>
      <c r="AK670" s="19"/>
      <c r="AL670" s="19"/>
      <c r="AM670" s="19"/>
      <c r="AN670" s="19"/>
      <c r="AO670" s="19"/>
    </row>
    <row r="671" spans="14:41" x14ac:dyDescent="0.3">
      <c r="N671" s="19" t="str" cm="1">
        <f t="array" ref="N671">IFERROR(
  IF(OR($L671="",$M671=""),
    "",
    _xlfn.LET(
      _xlpm.num_characters, characters_per_cell,
      _xlpm.space_chars, 0,
      _xlpm.raw, K671,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((CEILING(_xlpm.x,$H$7)*1000)-45699)&gt;=((CEILING($L671,$H$7)*1000)-45699)
      )),
      _xlpm.n, _xlfn.SCAN(0, _xlpm.flag, _xlfn.LAMBDA(_xlpm.a,_xlpm.b, _xlpm.a + --_xlpm.b)),
      IF(_xlpm.flag, MID(_xlpm.txt,(_xlpm.n-1)*_xlpm.num_characters+1, _xlpm.num_characters), "")
    )
  ),
"")</f>
        <v/>
      </c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  <c r="AB671" s="19"/>
      <c r="AC671" s="19"/>
      <c r="AD671" s="19"/>
      <c r="AE671" s="19"/>
      <c r="AF671" s="19"/>
      <c r="AG671" s="19"/>
      <c r="AH671" s="19"/>
      <c r="AI671" s="19"/>
      <c r="AJ671" s="19"/>
      <c r="AK671" s="19"/>
      <c r="AL671" s="19"/>
      <c r="AM671" s="19"/>
      <c r="AN671" s="19"/>
      <c r="AO671" s="19"/>
    </row>
    <row r="672" spans="14:41" x14ac:dyDescent="0.3">
      <c r="N672" s="19" t="str" cm="1">
        <f t="array" ref="N672">IFERROR(
  IF(OR($L672="",$M672=""),
    "",
    _xlfn.LET(
      _xlpm.num_characters, characters_per_cell,
      _xlpm.space_chars, 0,
      _xlpm.raw, K672,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((CEILING(_xlpm.x,$H$7)*1000)-45699)&gt;=((CEILING($L672,$H$7)*1000)-45699)
      )),
      _xlpm.n, _xlfn.SCAN(0, _xlpm.flag, _xlfn.LAMBDA(_xlpm.a,_xlpm.b, _xlpm.a + --_xlpm.b)),
      IF(_xlpm.flag, MID(_xlpm.txt,(_xlpm.n-1)*_xlpm.num_characters+1, _xlpm.num_characters), "")
    )
  ),
"")</f>
        <v/>
      </c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  <c r="AB672" s="19"/>
      <c r="AC672" s="19"/>
      <c r="AD672" s="19"/>
      <c r="AE672" s="19"/>
      <c r="AF672" s="19"/>
      <c r="AG672" s="19"/>
      <c r="AH672" s="19"/>
      <c r="AI672" s="19"/>
      <c r="AJ672" s="19"/>
      <c r="AK672" s="19"/>
      <c r="AL672" s="19"/>
      <c r="AM672" s="19"/>
      <c r="AN672" s="19"/>
      <c r="AO672" s="19"/>
    </row>
    <row r="673" spans="14:41" x14ac:dyDescent="0.3">
      <c r="N673" s="19" t="str" cm="1">
        <f t="array" ref="N673">IFERROR(
  IF(OR($L673="",$M673=""),
    "",
    _xlfn.LET(
      _xlpm.num_characters, characters_per_cell,
      _xlpm.space_chars, 0,
      _xlpm.raw, K673,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((CEILING(_xlpm.x,$H$7)*1000)-45699)&gt;=((CEILING($L673,$H$7)*1000)-45699)
      )),
      _xlpm.n, _xlfn.SCAN(0, _xlpm.flag, _xlfn.LAMBDA(_xlpm.a,_xlpm.b, _xlpm.a + --_xlpm.b)),
      IF(_xlpm.flag, MID(_xlpm.txt,(_xlpm.n-1)*_xlpm.num_characters+1, _xlpm.num_characters), "")
    )
  ),
"")</f>
        <v/>
      </c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  <c r="AB673" s="19"/>
      <c r="AC673" s="19"/>
      <c r="AD673" s="19"/>
      <c r="AE673" s="19"/>
      <c r="AF673" s="19"/>
      <c r="AG673" s="19"/>
      <c r="AH673" s="19"/>
      <c r="AI673" s="19"/>
      <c r="AJ673" s="19"/>
      <c r="AK673" s="19"/>
      <c r="AL673" s="19"/>
      <c r="AM673" s="19"/>
      <c r="AN673" s="19"/>
      <c r="AO673" s="19"/>
    </row>
    <row r="674" spans="14:41" x14ac:dyDescent="0.3">
      <c r="N674" s="19" t="str" cm="1">
        <f t="array" ref="N674">IFERROR(
  IF(OR($L674="",$M674=""),
    "",
    _xlfn.LET(
      _xlpm.num_characters, characters_per_cell,
      _xlpm.space_chars, 0,
      _xlpm.raw, K674,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((CEILING(_xlpm.x,$H$7)*1000)-45699)&gt;=((CEILING($L674,$H$7)*1000)-45699)
      )),
      _xlpm.n, _xlfn.SCAN(0, _xlpm.flag, _xlfn.LAMBDA(_xlpm.a,_xlpm.b, _xlpm.a + --_xlpm.b)),
      IF(_xlpm.flag, MID(_xlpm.txt,(_xlpm.n-1)*_xlpm.num_characters+1, _xlpm.num_characters), "")
    )
  ),
"")</f>
        <v/>
      </c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  <c r="AB674" s="19"/>
      <c r="AC674" s="19"/>
      <c r="AD674" s="19"/>
      <c r="AE674" s="19"/>
      <c r="AF674" s="19"/>
      <c r="AG674" s="19"/>
      <c r="AH674" s="19"/>
      <c r="AI674" s="19"/>
      <c r="AJ674" s="19"/>
      <c r="AK674" s="19"/>
      <c r="AL674" s="19"/>
      <c r="AM674" s="19"/>
      <c r="AN674" s="19"/>
      <c r="AO674" s="19"/>
    </row>
    <row r="675" spans="14:41" x14ac:dyDescent="0.3">
      <c r="N675" s="19" t="str" cm="1">
        <f t="array" ref="N675">IFERROR(
  IF(OR($L675="",$M675=""),
    "",
    _xlfn.LET(
      _xlpm.num_characters, characters_per_cell,
      _xlpm.space_chars, 0,
      _xlpm.raw, K675,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((CEILING(_xlpm.x,$H$7)*1000)-45699)&gt;=((CEILING($L675,$H$7)*1000)-45699)
      )),
      _xlpm.n, _xlfn.SCAN(0, _xlpm.flag, _xlfn.LAMBDA(_xlpm.a,_xlpm.b, _xlpm.a + --_xlpm.b)),
      IF(_xlpm.flag, MID(_xlpm.txt,(_xlpm.n-1)*_xlpm.num_characters+1, _xlpm.num_characters), "")
    )
  ),
"")</f>
        <v/>
      </c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  <c r="AB675" s="19"/>
      <c r="AC675" s="19"/>
      <c r="AD675" s="19"/>
      <c r="AE675" s="19"/>
      <c r="AF675" s="19"/>
      <c r="AG675" s="19"/>
      <c r="AH675" s="19"/>
      <c r="AI675" s="19"/>
      <c r="AJ675" s="19"/>
      <c r="AK675" s="19"/>
      <c r="AL675" s="19"/>
      <c r="AM675" s="19"/>
      <c r="AN675" s="19"/>
      <c r="AO675" s="19"/>
    </row>
    <row r="676" spans="14:41" x14ac:dyDescent="0.3">
      <c r="N676" s="19" t="str" cm="1">
        <f t="array" ref="N676">IFERROR(
  IF(OR($L676="",$M676=""),
    "",
    _xlfn.LET(
      _xlpm.num_characters, characters_per_cell,
      _xlpm.space_chars, 0,
      _xlpm.raw, K676,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((CEILING(_xlpm.x,$H$7)*1000)-45699)&gt;=((CEILING($L676,$H$7)*1000)-45699)
      )),
      _xlpm.n, _xlfn.SCAN(0, _xlpm.flag, _xlfn.LAMBDA(_xlpm.a,_xlpm.b, _xlpm.a + --_xlpm.b)),
      IF(_xlpm.flag, MID(_xlpm.txt,(_xlpm.n-1)*_xlpm.num_characters+1, _xlpm.num_characters), "")
    )
  ),
"")</f>
        <v/>
      </c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  <c r="AB676" s="19"/>
      <c r="AC676" s="19"/>
      <c r="AD676" s="19"/>
      <c r="AE676" s="19"/>
      <c r="AF676" s="19"/>
      <c r="AG676" s="19"/>
      <c r="AH676" s="19"/>
      <c r="AI676" s="19"/>
      <c r="AJ676" s="19"/>
      <c r="AK676" s="19"/>
      <c r="AL676" s="19"/>
      <c r="AM676" s="19"/>
      <c r="AN676" s="19"/>
      <c r="AO676" s="19"/>
    </row>
    <row r="677" spans="14:41" x14ac:dyDescent="0.3">
      <c r="N677" s="19" t="str" cm="1">
        <f t="array" ref="N677">IFERROR(
  IF(OR($L677="",$M677=""),
    "",
    _xlfn.LET(
      _xlpm.num_characters, characters_per_cell,
      _xlpm.space_chars, 0,
      _xlpm.raw, K677,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((CEILING(_xlpm.x,$H$7)*1000)-45699)&gt;=((CEILING($L677,$H$7)*1000)-45699)
      )),
      _xlpm.n, _xlfn.SCAN(0, _xlpm.flag, _xlfn.LAMBDA(_xlpm.a,_xlpm.b, _xlpm.a + --_xlpm.b)),
      IF(_xlpm.flag, MID(_xlpm.txt,(_xlpm.n-1)*_xlpm.num_characters+1, _xlpm.num_characters), "")
    )
  ),
"")</f>
        <v/>
      </c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  <c r="AB677" s="19"/>
      <c r="AC677" s="19"/>
      <c r="AD677" s="19"/>
      <c r="AE677" s="19"/>
      <c r="AF677" s="19"/>
      <c r="AG677" s="19"/>
      <c r="AH677" s="19"/>
      <c r="AI677" s="19"/>
      <c r="AJ677" s="19"/>
      <c r="AK677" s="19"/>
      <c r="AL677" s="19"/>
      <c r="AM677" s="19"/>
      <c r="AN677" s="19"/>
      <c r="AO677" s="19"/>
    </row>
    <row r="678" spans="14:41" x14ac:dyDescent="0.3">
      <c r="N678" s="19" t="str" cm="1">
        <f t="array" ref="N678">IFERROR(
  IF(OR($L678="",$M678=""),
    "",
    _xlfn.LET(
      _xlpm.num_characters, characters_per_cell,
      _xlpm.space_chars, 0,
      _xlpm.raw, K678,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((CEILING(_xlpm.x,$H$7)*1000)-45699)&gt;=((CEILING($L678,$H$7)*1000)-45699)
      )),
      _xlpm.n, _xlfn.SCAN(0, _xlpm.flag, _xlfn.LAMBDA(_xlpm.a,_xlpm.b, _xlpm.a + --_xlpm.b)),
      IF(_xlpm.flag, MID(_xlpm.txt,(_xlpm.n-1)*_xlpm.num_characters+1, _xlpm.num_characters), "")
    )
  ),
"")</f>
        <v/>
      </c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  <c r="AB678" s="19"/>
      <c r="AC678" s="19"/>
      <c r="AD678" s="19"/>
      <c r="AE678" s="19"/>
      <c r="AF678" s="19"/>
      <c r="AG678" s="19"/>
      <c r="AH678" s="19"/>
      <c r="AI678" s="19"/>
      <c r="AJ678" s="19"/>
      <c r="AK678" s="19"/>
      <c r="AL678" s="19"/>
      <c r="AM678" s="19"/>
      <c r="AN678" s="19"/>
      <c r="AO678" s="19"/>
    </row>
    <row r="679" spans="14:41" x14ac:dyDescent="0.3">
      <c r="N679" s="19" t="str" cm="1">
        <f t="array" ref="N679">IFERROR(
  IF(OR($L679="",$M679=""),
    "",
    _xlfn.LET(
      _xlpm.num_characters, characters_per_cell,
      _xlpm.space_chars, 0,
      _xlpm.raw, K679,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((CEILING(_xlpm.x,$H$7)*1000)-45699)&gt;=((CEILING($L679,$H$7)*1000)-45699)
      )),
      _xlpm.n, _xlfn.SCAN(0, _xlpm.flag, _xlfn.LAMBDA(_xlpm.a,_xlpm.b, _xlpm.a + --_xlpm.b)),
      IF(_xlpm.flag, MID(_xlpm.txt,(_xlpm.n-1)*_xlpm.num_characters+1, _xlpm.num_characters), "")
    )
  ),
"")</f>
        <v/>
      </c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  <c r="AB679" s="19"/>
      <c r="AC679" s="19"/>
      <c r="AD679" s="19"/>
      <c r="AE679" s="19"/>
      <c r="AF679" s="19"/>
      <c r="AG679" s="19"/>
      <c r="AH679" s="19"/>
      <c r="AI679" s="19"/>
      <c r="AJ679" s="19"/>
      <c r="AK679" s="19"/>
      <c r="AL679" s="19"/>
      <c r="AM679" s="19"/>
      <c r="AN679" s="19"/>
      <c r="AO679" s="19"/>
    </row>
    <row r="680" spans="14:41" x14ac:dyDescent="0.3">
      <c r="N680" s="19" t="str" cm="1">
        <f t="array" ref="N680">IFERROR(
  IF(OR($L680="",$M680=""),
    "",
    _xlfn.LET(
      _xlpm.num_characters, characters_per_cell,
      _xlpm.space_chars, 0,
      _xlpm.raw, K680,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((CEILING(_xlpm.x,$H$7)*1000)-45699)&gt;=((CEILING($L680,$H$7)*1000)-45699)
      )),
      _xlpm.n, _xlfn.SCAN(0, _xlpm.flag, _xlfn.LAMBDA(_xlpm.a,_xlpm.b, _xlpm.a + --_xlpm.b)),
      IF(_xlpm.flag, MID(_xlpm.txt,(_xlpm.n-1)*_xlpm.num_characters+1, _xlpm.num_characters), "")
    )
  ),
"")</f>
        <v/>
      </c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  <c r="AB680" s="19"/>
      <c r="AC680" s="19"/>
      <c r="AD680" s="19"/>
      <c r="AE680" s="19"/>
      <c r="AF680" s="19"/>
      <c r="AG680" s="19"/>
      <c r="AH680" s="19"/>
      <c r="AI680" s="19"/>
      <c r="AJ680" s="19"/>
      <c r="AK680" s="19"/>
      <c r="AL680" s="19"/>
      <c r="AM680" s="19"/>
      <c r="AN680" s="19"/>
      <c r="AO680" s="19"/>
    </row>
    <row r="681" spans="14:41" x14ac:dyDescent="0.3">
      <c r="N681" s="19" t="str" cm="1">
        <f t="array" ref="N681">IFERROR(
  IF(OR($L681="",$M681=""),
    "",
    _xlfn.LET(
      _xlpm.num_characters, characters_per_cell,
      _xlpm.space_chars, 0,
      _xlpm.raw, K681,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((CEILING(_xlpm.x,$H$7)*1000)-45699)&gt;=((CEILING($L681,$H$7)*1000)-45699)
      )),
      _xlpm.n, _xlfn.SCAN(0, _xlpm.flag, _xlfn.LAMBDA(_xlpm.a,_xlpm.b, _xlpm.a + --_xlpm.b)),
      IF(_xlpm.flag, MID(_xlpm.txt,(_xlpm.n-1)*_xlpm.num_characters+1, _xlpm.num_characters), "")
    )
  ),
"")</f>
        <v/>
      </c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  <c r="AB681" s="19"/>
      <c r="AC681" s="19"/>
      <c r="AD681" s="19"/>
      <c r="AE681" s="19"/>
      <c r="AF681" s="19"/>
      <c r="AG681" s="19"/>
      <c r="AH681" s="19"/>
      <c r="AI681" s="19"/>
      <c r="AJ681" s="19"/>
      <c r="AK681" s="19"/>
      <c r="AL681" s="19"/>
      <c r="AM681" s="19"/>
      <c r="AN681" s="19"/>
      <c r="AO681" s="19"/>
    </row>
    <row r="682" spans="14:41" x14ac:dyDescent="0.3">
      <c r="N682" s="19" t="str" cm="1">
        <f t="array" ref="N682">IFERROR(
  IF(OR($L682="",$M682=""),
    "",
    _xlfn.LET(
      _xlpm.num_characters, characters_per_cell,
      _xlpm.space_chars, 0,
      _xlpm.raw, K682,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((CEILING(_xlpm.x,$H$7)*1000)-45699)&gt;=((CEILING($L682,$H$7)*1000)-45699)
      )),
      _xlpm.n, _xlfn.SCAN(0, _xlpm.flag, _xlfn.LAMBDA(_xlpm.a,_xlpm.b, _xlpm.a + --_xlpm.b)),
      IF(_xlpm.flag, MID(_xlpm.txt,(_xlpm.n-1)*_xlpm.num_characters+1, _xlpm.num_characters), "")
    )
  ),
"")</f>
        <v/>
      </c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  <c r="AB682" s="19"/>
      <c r="AC682" s="19"/>
      <c r="AD682" s="19"/>
      <c r="AE682" s="19"/>
      <c r="AF682" s="19"/>
      <c r="AG682" s="19"/>
      <c r="AH682" s="19"/>
      <c r="AI682" s="19"/>
      <c r="AJ682" s="19"/>
      <c r="AK682" s="19"/>
      <c r="AL682" s="19"/>
      <c r="AM682" s="19"/>
      <c r="AN682" s="19"/>
      <c r="AO682" s="19"/>
    </row>
    <row r="683" spans="14:41" x14ac:dyDescent="0.3">
      <c r="N683" s="19" t="str" cm="1">
        <f t="array" ref="N683">IFERROR(
  IF(OR($L683="",$M683=""),
    "",
    _xlfn.LET(
      _xlpm.num_characters, characters_per_cell,
      _xlpm.space_chars, 0,
      _xlpm.raw, K683,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((CEILING(_xlpm.x,$H$7)*1000)-45699)&gt;=((CEILING($L683,$H$7)*1000)-45699)
      )),
      _xlpm.n, _xlfn.SCAN(0, _xlpm.flag, _xlfn.LAMBDA(_xlpm.a,_xlpm.b, _xlpm.a + --_xlpm.b)),
      IF(_xlpm.flag, MID(_xlpm.txt,(_xlpm.n-1)*_xlpm.num_characters+1, _xlpm.num_characters), "")
    )
  ),
"")</f>
        <v/>
      </c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  <c r="AB683" s="19"/>
      <c r="AC683" s="19"/>
      <c r="AD683" s="19"/>
      <c r="AE683" s="19"/>
      <c r="AF683" s="19"/>
      <c r="AG683" s="19"/>
      <c r="AH683" s="19"/>
      <c r="AI683" s="19"/>
      <c r="AJ683" s="19"/>
      <c r="AK683" s="19"/>
      <c r="AL683" s="19"/>
      <c r="AM683" s="19"/>
      <c r="AN683" s="19"/>
      <c r="AO683" s="19"/>
    </row>
    <row r="684" spans="14:41" x14ac:dyDescent="0.3">
      <c r="N684" s="19" t="str" cm="1">
        <f t="array" ref="N684">IFERROR(
  IF(OR($L684="",$M684=""),
    "",
    _xlfn.LET(
      _xlpm.num_characters, characters_per_cell,
      _xlpm.space_chars, 0,
      _xlpm.raw, K684,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((CEILING(_xlpm.x,$H$7)*1000)-45699)&gt;=((CEILING($L684,$H$7)*1000)-45699)
      )),
      _xlpm.n, _xlfn.SCAN(0, _xlpm.flag, _xlfn.LAMBDA(_xlpm.a,_xlpm.b, _xlpm.a + --_xlpm.b)),
      IF(_xlpm.flag, MID(_xlpm.txt,(_xlpm.n-1)*_xlpm.num_characters+1, _xlpm.num_characters), "")
    )
  ),
"")</f>
        <v/>
      </c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  <c r="AB684" s="19"/>
      <c r="AC684" s="19"/>
      <c r="AD684" s="19"/>
      <c r="AE684" s="19"/>
      <c r="AF684" s="19"/>
      <c r="AG684" s="19"/>
      <c r="AH684" s="19"/>
      <c r="AI684" s="19"/>
      <c r="AJ684" s="19"/>
      <c r="AK684" s="19"/>
      <c r="AL684" s="19"/>
      <c r="AM684" s="19"/>
      <c r="AN684" s="19"/>
      <c r="AO684" s="19"/>
    </row>
    <row r="685" spans="14:41" x14ac:dyDescent="0.3">
      <c r="N685" s="19" t="str" cm="1">
        <f t="array" ref="N685">IFERROR(
  IF(OR($L685="",$M685=""),
    "",
    _xlfn.LET(
      _xlpm.num_characters, characters_per_cell,
      _xlpm.space_chars, 0,
      _xlpm.raw, K685,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((CEILING(_xlpm.x,$H$7)*1000)-45699)&gt;=((CEILING($L685,$H$7)*1000)-45699)
      )),
      _xlpm.n, _xlfn.SCAN(0, _xlpm.flag, _xlfn.LAMBDA(_xlpm.a,_xlpm.b, _xlpm.a + --_xlpm.b)),
      IF(_xlpm.flag, MID(_xlpm.txt,(_xlpm.n-1)*_xlpm.num_characters+1, _xlpm.num_characters), "")
    )
  ),
"")</f>
        <v/>
      </c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  <c r="AB685" s="19"/>
      <c r="AC685" s="19"/>
      <c r="AD685" s="19"/>
      <c r="AE685" s="19"/>
      <c r="AF685" s="19"/>
      <c r="AG685" s="19"/>
      <c r="AH685" s="19"/>
      <c r="AI685" s="19"/>
      <c r="AJ685" s="19"/>
      <c r="AK685" s="19"/>
      <c r="AL685" s="19"/>
      <c r="AM685" s="19"/>
      <c r="AN685" s="19"/>
      <c r="AO685" s="19"/>
    </row>
    <row r="686" spans="14:41" x14ac:dyDescent="0.3">
      <c r="N686" s="19" t="str" cm="1">
        <f t="array" ref="N686">IFERROR(
  IF(OR($L686="",$M686=""),
    "",
    _xlfn.LET(
      _xlpm.num_characters, characters_per_cell,
      _xlpm.space_chars, 0,
      _xlpm.raw, K686,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((CEILING(_xlpm.x,$H$7)*1000)-45699)&gt;=((CEILING($L686,$H$7)*1000)-45699)
      )),
      _xlpm.n, _xlfn.SCAN(0, _xlpm.flag, _xlfn.LAMBDA(_xlpm.a,_xlpm.b, _xlpm.a + --_xlpm.b)),
      IF(_xlpm.flag, MID(_xlpm.txt,(_xlpm.n-1)*_xlpm.num_characters+1, _xlpm.num_characters), "")
    )
  ),
"")</f>
        <v/>
      </c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  <c r="AB686" s="19"/>
      <c r="AC686" s="19"/>
      <c r="AD686" s="19"/>
      <c r="AE686" s="19"/>
      <c r="AF686" s="19"/>
      <c r="AG686" s="19"/>
      <c r="AH686" s="19"/>
      <c r="AI686" s="19"/>
      <c r="AJ686" s="19"/>
      <c r="AK686" s="19"/>
      <c r="AL686" s="19"/>
      <c r="AM686" s="19"/>
      <c r="AN686" s="19"/>
      <c r="AO686" s="19"/>
    </row>
    <row r="687" spans="14:41" x14ac:dyDescent="0.3">
      <c r="N687" s="19" t="str" cm="1">
        <f t="array" ref="N687">IFERROR(
  IF(OR($L687="",$M687=""),
    "",
    _xlfn.LET(
      _xlpm.num_characters, characters_per_cell,
      _xlpm.space_chars, 0,
      _xlpm.raw, K687,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((CEILING(_xlpm.x,$H$7)*1000)-45699)&gt;=((CEILING($L687,$H$7)*1000)-45699)
      )),
      _xlpm.n, _xlfn.SCAN(0, _xlpm.flag, _xlfn.LAMBDA(_xlpm.a,_xlpm.b, _xlpm.a + --_xlpm.b)),
      IF(_xlpm.flag, MID(_xlpm.txt,(_xlpm.n-1)*_xlpm.num_characters+1, _xlpm.num_characters), "")
    )
  ),
"")</f>
        <v/>
      </c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  <c r="AB687" s="19"/>
      <c r="AC687" s="19"/>
      <c r="AD687" s="19"/>
      <c r="AE687" s="19"/>
      <c r="AF687" s="19"/>
      <c r="AG687" s="19"/>
      <c r="AH687" s="19"/>
      <c r="AI687" s="19"/>
      <c r="AJ687" s="19"/>
      <c r="AK687" s="19"/>
      <c r="AL687" s="19"/>
      <c r="AM687" s="19"/>
      <c r="AN687" s="19"/>
      <c r="AO687" s="19"/>
    </row>
    <row r="688" spans="14:41" x14ac:dyDescent="0.3">
      <c r="N688" s="19" t="str" cm="1">
        <f t="array" ref="N688">IFERROR(
  IF(OR($L688="",$M688=""),
    "",
    _xlfn.LET(
      _xlpm.num_characters, characters_per_cell,
      _xlpm.space_chars, 0,
      _xlpm.raw, K688,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((CEILING(_xlpm.x,$H$7)*1000)-45699)&gt;=((CEILING($L688,$H$7)*1000)-45699)
      )),
      _xlpm.n, _xlfn.SCAN(0, _xlpm.flag, _xlfn.LAMBDA(_xlpm.a,_xlpm.b, _xlpm.a + --_xlpm.b)),
      IF(_xlpm.flag, MID(_xlpm.txt,(_xlpm.n-1)*_xlpm.num_characters+1, _xlpm.num_characters), "")
    )
  ),
"")</f>
        <v/>
      </c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  <c r="AB688" s="19"/>
      <c r="AC688" s="19"/>
      <c r="AD688" s="19"/>
      <c r="AE688" s="19"/>
      <c r="AF688" s="19"/>
      <c r="AG688" s="19"/>
      <c r="AH688" s="19"/>
      <c r="AI688" s="19"/>
      <c r="AJ688" s="19"/>
      <c r="AK688" s="19"/>
      <c r="AL688" s="19"/>
      <c r="AM688" s="19"/>
      <c r="AN688" s="19"/>
      <c r="AO688" s="19"/>
    </row>
    <row r="689" spans="5:41" x14ac:dyDescent="0.3">
      <c r="N689" s="19" t="str" cm="1">
        <f t="array" ref="N689">IFERROR(
  IF(OR($L689="",$M689=""),
    "",
    _xlfn.LET(
      _xlpm.num_characters, characters_per_cell,
      _xlpm.space_chars, 0,
      _xlpm.raw, K689,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((CEILING(_xlpm.x,$H$7)*1000)-45699)&gt;=((CEILING($L689,$H$7)*1000)-45699)
      )),
      _xlpm.n, _xlfn.SCAN(0, _xlpm.flag, _xlfn.LAMBDA(_xlpm.a,_xlpm.b, _xlpm.a + --_xlpm.b)),
      IF(_xlpm.flag, MID(_xlpm.txt,(_xlpm.n-1)*_xlpm.num_characters+1, _xlpm.num_characters), "")
    )
  ),
"")</f>
        <v/>
      </c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  <c r="AB689" s="19"/>
      <c r="AC689" s="19"/>
      <c r="AD689" s="19"/>
      <c r="AE689" s="19"/>
      <c r="AF689" s="19"/>
      <c r="AG689" s="19"/>
      <c r="AH689" s="19"/>
      <c r="AI689" s="19"/>
      <c r="AJ689" s="19"/>
      <c r="AK689" s="19"/>
      <c r="AL689" s="19"/>
      <c r="AM689" s="19"/>
      <c r="AN689" s="19"/>
      <c r="AO689" s="19"/>
    </row>
    <row r="690" spans="5:41" x14ac:dyDescent="0.3">
      <c r="N690" s="19" t="str" cm="1">
        <f t="array" ref="N690">IFERROR(
  IF(OR($L690="",$M690=""),
    "",
    _xlfn.LET(
      _xlpm.num_characters, characters_per_cell,
      _xlpm.space_chars, 0,
      _xlpm.raw, K690,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((CEILING(_xlpm.x,$H$7)*1000)-45699)&gt;=((CEILING($L690,$H$7)*1000)-45699)
      )),
      _xlpm.n, _xlfn.SCAN(0, _xlpm.flag, _xlfn.LAMBDA(_xlpm.a,_xlpm.b, _xlpm.a + --_xlpm.b)),
      IF(_xlpm.flag, MID(_xlpm.txt,(_xlpm.n-1)*_xlpm.num_characters+1, _xlpm.num_characters), "")
    )
  ),
"")</f>
        <v/>
      </c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  <c r="AB690" s="19"/>
      <c r="AC690" s="19"/>
      <c r="AD690" s="19"/>
      <c r="AE690" s="19"/>
      <c r="AF690" s="19"/>
      <c r="AG690" s="19"/>
      <c r="AH690" s="19"/>
      <c r="AI690" s="19"/>
      <c r="AJ690" s="19"/>
      <c r="AK690" s="19"/>
      <c r="AL690" s="19"/>
      <c r="AM690" s="19"/>
      <c r="AN690" s="19"/>
      <c r="AO690" s="19"/>
    </row>
    <row r="691" spans="5:41" x14ac:dyDescent="0.3">
      <c r="N691" s="19" t="str" cm="1">
        <f t="array" ref="N691">IFERROR(
  IF(OR($L691="",$M691=""),
    "",
    _xlfn.LET(
      _xlpm.num_characters, characters_per_cell,
      _xlpm.space_chars, 0,
      _xlpm.raw, K691,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((CEILING(_xlpm.x,$H$7)*1000)-45699)&gt;=((CEILING($L691,$H$7)*1000)-45699)
      )),
      _xlpm.n, _xlfn.SCAN(0, _xlpm.flag, _xlfn.LAMBDA(_xlpm.a,_xlpm.b, _xlpm.a + --_xlpm.b)),
      IF(_xlpm.flag, MID(_xlpm.txt,(_xlpm.n-1)*_xlpm.num_characters+1, _xlpm.num_characters), "")
    )
  ),
"")</f>
        <v/>
      </c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  <c r="AB691" s="19"/>
      <c r="AC691" s="19"/>
      <c r="AD691" s="19"/>
      <c r="AE691" s="19"/>
      <c r="AF691" s="19"/>
      <c r="AG691" s="19"/>
      <c r="AH691" s="19"/>
      <c r="AI691" s="19"/>
      <c r="AJ691" s="19"/>
      <c r="AK691" s="19"/>
      <c r="AL691" s="19"/>
      <c r="AM691" s="19"/>
      <c r="AN691" s="19"/>
      <c r="AO691" s="19"/>
    </row>
    <row r="692" spans="5:41" x14ac:dyDescent="0.3">
      <c r="N692" s="19" t="str" cm="1">
        <f t="array" ref="N692">IFERROR(
  IF(OR($L692="",$M692=""),
    "",
    _xlfn.LET(
      _xlpm.num_characters, characters_per_cell,
      _xlpm.space_chars, 0,
      _xlpm.raw, K692,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((CEILING(_xlpm.x,$H$7)*1000)-45699)&gt;=((CEILING($L692,$H$7)*1000)-45699)
      )),
      _xlpm.n, _xlfn.SCAN(0, _xlpm.flag, _xlfn.LAMBDA(_xlpm.a,_xlpm.b, _xlpm.a + --_xlpm.b)),
      IF(_xlpm.flag, MID(_xlpm.txt,(_xlpm.n-1)*_xlpm.num_characters+1, _xlpm.num_characters), "")
    )
  ),
"")</f>
        <v/>
      </c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  <c r="AB692" s="19"/>
      <c r="AC692" s="19"/>
      <c r="AD692" s="19"/>
      <c r="AE692" s="19"/>
      <c r="AF692" s="19"/>
      <c r="AG692" s="19"/>
      <c r="AH692" s="19"/>
      <c r="AI692" s="19"/>
      <c r="AJ692" s="19"/>
      <c r="AK692" s="19"/>
      <c r="AL692" s="19"/>
      <c r="AM692" s="19"/>
      <c r="AN692" s="19"/>
      <c r="AO692" s="19"/>
    </row>
    <row r="693" spans="5:41" x14ac:dyDescent="0.3">
      <c r="N693" s="19" t="str" cm="1">
        <f t="array" ref="N693">IFERROR(
  IF(OR($L693="",$M693=""),
    "",
    _xlfn.LET(
      _xlpm.num_characters, characters_per_cell,
      _xlpm.space_chars, 0,
      _xlpm.raw, K693,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((CEILING(_xlpm.x,$H$7)*1000)-45699)&gt;=((CEILING($L693,$H$7)*1000)-45699)
      )),
      _xlpm.n, _xlfn.SCAN(0, _xlpm.flag, _xlfn.LAMBDA(_xlpm.a,_xlpm.b, _xlpm.a + --_xlpm.b)),
      IF(_xlpm.flag, MID(_xlpm.txt,(_xlpm.n-1)*_xlpm.num_characters+1, _xlpm.num_characters), "")
    )
  ),
"")</f>
        <v/>
      </c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  <c r="AB693" s="19"/>
      <c r="AC693" s="19"/>
      <c r="AD693" s="19"/>
      <c r="AE693" s="19"/>
      <c r="AF693" s="19"/>
      <c r="AG693" s="19"/>
      <c r="AH693" s="19"/>
      <c r="AI693" s="19"/>
      <c r="AJ693" s="19"/>
      <c r="AK693" s="19"/>
      <c r="AL693" s="19"/>
      <c r="AM693" s="19"/>
      <c r="AN693" s="19"/>
      <c r="AO693" s="19"/>
    </row>
    <row r="694" spans="5:41" x14ac:dyDescent="0.3">
      <c r="N694" s="19" t="str" cm="1">
        <f t="array" ref="N694">IFERROR(
  IF(OR($L694="",$M694=""),
    "",
    _xlfn.LET(
      _xlpm.num_characters, characters_per_cell,
      _xlpm.space_chars, 0,
      _xlpm.raw, K694,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((CEILING(_xlpm.x,$H$7)*1000)-45699)&gt;=((CEILING($L694,$H$7)*1000)-45699)
      )),
      _xlpm.n, _xlfn.SCAN(0, _xlpm.flag, _xlfn.LAMBDA(_xlpm.a,_xlpm.b, _xlpm.a + --_xlpm.b)),
      IF(_xlpm.flag, MID(_xlpm.txt,(_xlpm.n-1)*_xlpm.num_characters+1, _xlpm.num_characters), "")
    )
  ),
"")</f>
        <v/>
      </c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  <c r="AB694" s="19"/>
      <c r="AC694" s="19"/>
      <c r="AD694" s="19"/>
      <c r="AE694" s="19"/>
      <c r="AF694" s="19"/>
      <c r="AG694" s="19"/>
      <c r="AH694" s="19"/>
      <c r="AI694" s="19"/>
      <c r="AJ694" s="19"/>
      <c r="AK694" s="19"/>
      <c r="AL694" s="19"/>
      <c r="AM694" s="19"/>
      <c r="AN694" s="19"/>
      <c r="AO694" s="19"/>
    </row>
    <row r="695" spans="5:41" x14ac:dyDescent="0.3">
      <c r="N695" s="19" t="str" cm="1">
        <f t="array" ref="N695">IFERROR(
  IF(OR($L695="",$M695=""),
    "",
    _xlfn.LET(
      _xlpm.num_characters, characters_per_cell,
      _xlpm.space_chars, 0,
      _xlpm.raw, K695,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((CEILING(_xlpm.x,$H$7)*1000)-45699)&gt;=((CEILING($L695,$H$7)*1000)-45699)
      )),
      _xlpm.n, _xlfn.SCAN(0, _xlpm.flag, _xlfn.LAMBDA(_xlpm.a,_xlpm.b, _xlpm.a + --_xlpm.b)),
      IF(_xlpm.flag, MID(_xlpm.txt,(_xlpm.n-1)*_xlpm.num_characters+1, _xlpm.num_characters), "")
    )
  ),
"")</f>
        <v/>
      </c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  <c r="AB695" s="19"/>
      <c r="AC695" s="19"/>
      <c r="AD695" s="19"/>
      <c r="AE695" s="19"/>
      <c r="AF695" s="19"/>
      <c r="AG695" s="19"/>
      <c r="AH695" s="19"/>
      <c r="AI695" s="19"/>
      <c r="AJ695" s="19"/>
      <c r="AK695" s="19"/>
      <c r="AL695" s="19"/>
      <c r="AM695" s="19"/>
      <c r="AN695" s="19"/>
      <c r="AO695" s="19"/>
    </row>
    <row r="696" spans="5:41" x14ac:dyDescent="0.3">
      <c r="N696" s="19" t="str" cm="1">
        <f t="array" ref="N696">IFERROR(
  IF(OR($L696="",$M696=""),
    "",
    _xlfn.LET(
      _xlpm.num_characters, characters_per_cell,
      _xlpm.space_chars, 0,
      _xlpm.raw, K696,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((CEILING(_xlpm.x,$H$7)*1000)-45699)&gt;=((CEILING($L696,$H$7)*1000)-45699)
      )),
      _xlpm.n, _xlfn.SCAN(0, _xlpm.flag, _xlfn.LAMBDA(_xlpm.a,_xlpm.b, _xlpm.a + --_xlpm.b)),
      IF(_xlpm.flag, MID(_xlpm.txt,(_xlpm.n-1)*_xlpm.num_characters+1, _xlpm.num_characters), "")
    )
  ),
"")</f>
        <v/>
      </c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  <c r="AB696" s="19"/>
      <c r="AC696" s="19"/>
      <c r="AD696" s="19"/>
      <c r="AE696" s="19"/>
      <c r="AF696" s="19"/>
      <c r="AG696" s="19"/>
      <c r="AH696" s="19"/>
      <c r="AI696" s="19"/>
      <c r="AJ696" s="19"/>
      <c r="AK696" s="19"/>
      <c r="AL696" s="19"/>
      <c r="AM696" s="19"/>
      <c r="AN696" s="19"/>
      <c r="AO696" s="19"/>
    </row>
    <row r="697" spans="5:41" x14ac:dyDescent="0.3">
      <c r="N697" s="19" t="str" cm="1">
        <f t="array" ref="N697">IFERROR(
  IF(OR($L697="",$M697=""),
    "",
    _xlfn.LET(
      _xlpm.num_characters, characters_per_cell,
      _xlpm.space_chars, 0,
      _xlpm.raw, K697,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((CEILING(_xlpm.x,$H$7)*1000)-45699)&gt;=((CEILING($L697,$H$7)*1000)-45699)
      )),
      _xlpm.n, _xlfn.SCAN(0, _xlpm.flag, _xlfn.LAMBDA(_xlpm.a,_xlpm.b, _xlpm.a + --_xlpm.b)),
      IF(_xlpm.flag, MID(_xlpm.txt,(_xlpm.n-1)*_xlpm.num_characters+1, _xlpm.num_characters), "")
    )
  ),
"")</f>
        <v/>
      </c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  <c r="AB697" s="19"/>
      <c r="AC697" s="19"/>
      <c r="AD697" s="19"/>
      <c r="AE697" s="19"/>
      <c r="AF697" s="19"/>
      <c r="AG697" s="19"/>
      <c r="AH697" s="19"/>
      <c r="AI697" s="19"/>
      <c r="AJ697" s="19"/>
      <c r="AK697" s="19"/>
      <c r="AL697" s="19"/>
      <c r="AM697" s="19"/>
      <c r="AN697" s="19"/>
      <c r="AO697" s="19"/>
    </row>
    <row r="698" spans="5:41" x14ac:dyDescent="0.3">
      <c r="N698" s="19" t="str" cm="1">
        <f t="array" ref="N698">IFERROR(
  IF(OR($L698="",$M698=""),
    "",
    _xlfn.LET(
      _xlpm.num_characters, characters_per_cell,
      _xlpm.space_chars, 0,
      _xlpm.raw, K698,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((CEILING(_xlpm.x,$H$7)*1000)-45699)&gt;=((CEILING($L698,$H$7)*1000)-45699)
      )),
      _xlpm.n, _xlfn.SCAN(0, _xlpm.flag, _xlfn.LAMBDA(_xlpm.a,_xlpm.b, _xlpm.a + --_xlpm.b)),
      IF(_xlpm.flag, MID(_xlpm.txt,(_xlpm.n-1)*_xlpm.num_characters+1, _xlpm.num_characters), "")
    )
  ),
"")</f>
        <v/>
      </c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  <c r="AB698" s="19"/>
      <c r="AC698" s="19"/>
      <c r="AD698" s="19"/>
      <c r="AE698" s="19"/>
      <c r="AF698" s="19"/>
      <c r="AG698" s="19"/>
      <c r="AH698" s="19"/>
      <c r="AI698" s="19"/>
      <c r="AJ698" s="19"/>
      <c r="AK698" s="19"/>
      <c r="AL698" s="19"/>
      <c r="AM698" s="19"/>
      <c r="AN698" s="19"/>
      <c r="AO698" s="19"/>
    </row>
    <row r="699" spans="5:41" x14ac:dyDescent="0.3">
      <c r="N699" s="19" t="str" cm="1">
        <f t="array" ref="N699">IFERROR(
  IF(OR($L699="",$M699=""),
    "",
    _xlfn.LET(
      _xlpm.num_characters, characters_per_cell,
      _xlpm.space_chars, 0,
      _xlpm.raw, K699,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N$6),
      _xlpm.flag, _xlfn.MAP(_xlpm.t, _xlfn.LAMBDA(_xlpm.x,
        ((CEILING(_xlpm.x,$H$7)*1000)-45699)&gt;=((CEILING($L699,$H$7)*1000)-45699)
      )),
      _xlpm.n, _xlfn.SCAN(0, _xlpm.flag, _xlfn.LAMBDA(_xlpm.a,_xlpm.b, _xlpm.a + --_xlpm.b)),
      IF(_xlpm.flag, MID(_xlpm.txt,(_xlpm.n-1)*_xlpm.num_characters+1, _xlpm.num_characters), "")
    )
  ),
"")</f>
        <v/>
      </c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  <c r="AB699" s="19"/>
      <c r="AC699" s="19"/>
      <c r="AD699" s="19"/>
      <c r="AE699" s="19"/>
      <c r="AF699" s="19"/>
      <c r="AG699" s="19"/>
      <c r="AH699" s="19"/>
      <c r="AI699" s="19"/>
      <c r="AJ699" s="19"/>
      <c r="AK699" s="19"/>
      <c r="AL699" s="19"/>
      <c r="AM699" s="19"/>
      <c r="AN699" s="19"/>
      <c r="AO699" s="19"/>
    </row>
    <row r="700" spans="5:41" s="25" customFormat="1" x14ac:dyDescent="0.3">
      <c r="E700" s="21"/>
      <c r="F700" s="21"/>
      <c r="G700" s="21"/>
      <c r="H700" s="87"/>
      <c r="I700" s="21"/>
      <c r="J700" s="22"/>
      <c r="K700" s="23"/>
      <c r="L700" s="24"/>
      <c r="M700" s="40"/>
    </row>
  </sheetData>
  <autoFilter ref="K6:M18" xr:uid="{4718C898-4B76-441E-8EBB-0583309A3F7D}"/>
  <mergeCells count="2">
    <mergeCell ref="J1:J5"/>
    <mergeCell ref="K1:K5"/>
  </mergeCells>
  <conditionalFormatting sqref="N6:XFD6">
    <cfRule type="expression" dxfId="56" priority="1">
      <formula>INT(N$6)=TODAY()</formula>
    </cfRule>
  </conditionalFormatting>
  <conditionalFormatting sqref="N7:XFD1048576">
    <cfRule type="expression" dxfId="55" priority="424">
      <formula>OR(N$6="", N$6&gt;$M$3)</formula>
    </cfRule>
    <cfRule type="expression" dxfId="54" priority="573" stopIfTrue="1">
      <formula>AND(N$6&gt;=$L7, N$6&lt;=$M7, $J7="ENMT401")</formula>
    </cfRule>
    <cfRule type="expression" dxfId="53" priority="574" stopIfTrue="1">
      <formula>AND(N$6&gt;=$L7, N$6&lt;=$M7, $J7="ENCE461")</formula>
    </cfRule>
    <cfRule type="expression" dxfId="52" priority="575" stopIfTrue="1">
      <formula>AND(N$6&gt;=$L7, N$6&lt;=$M7, $J7="COSC428")</formula>
    </cfRule>
    <cfRule type="expression" dxfId="51" priority="576" stopIfTrue="1">
      <formula>AND(N$6&gt;=$L7, N$6&lt;=$M7, $J7="ENME403")</formula>
    </cfRule>
    <cfRule type="expression" dxfId="50" priority="577">
      <formula>AND(N$6&gt;=$L7,N$6&lt;=$M7,TODAY()&lt;=$L7)</formula>
    </cfRule>
    <cfRule type="expression" dxfId="49" priority="578">
      <formula>AND(N$6&gt;=$L7, N$6&lt;=$M7, #REF!="Packing")</formula>
    </cfRule>
    <cfRule type="expression" dxfId="48" priority="579">
      <formula>AND(N$6&gt;=$L7, N$6&lt;=$M7, #REF!="Evaps")</formula>
    </cfRule>
    <cfRule type="expression" dxfId="47" priority="580">
      <formula>AND(N$6&gt;=$L7, N$6&lt;=$M7, #REF!="Dryer")</formula>
    </cfRule>
  </conditionalFormatting>
  <conditionalFormatting sqref="Q2:Q3">
    <cfRule type="expression" dxfId="46" priority="611">
      <formula>AJ$6=TODAY()</formula>
    </cfRule>
  </conditionalFormatting>
  <conditionalFormatting sqref="X1 T1:T4 X4">
    <cfRule type="expression" dxfId="45" priority="26">
      <formula>AF$6=TODAY()</formula>
    </cfRule>
  </conditionalFormatting>
  <conditionalFormatting sqref="AP7:CU8 CW7:XFD8 O7:AO24 N7:N699 AP9:XFD24 O25:XFD699 N700:XFD1048576">
    <cfRule type="expression" dxfId="44" priority="22">
      <formula>AND(N$6&gt;=$L7,N$6&lt;=$M7,TODAY() &lt;=$M7, #REF!&gt;0,#REF!&lt;100)</formula>
    </cfRule>
    <cfRule type="expression" dxfId="43" priority="23">
      <formula>AND(N$6&gt;=$L7,N$6&lt;=$M7,TODAY() &lt;=$M7, #REF!=0)</formula>
    </cfRule>
    <cfRule type="expression" dxfId="42" priority="24">
      <formula>AND(N$6&gt;=$L7,N$6&lt;=$M7,TODAY()&gt;$M7,#REF!&lt;100)</formula>
    </cfRule>
    <cfRule type="expression" dxfId="41" priority="25">
      <formula>AND(N$6&gt;=$L7,N$6&lt;=$M7,#REF!=100)</formula>
    </cfRule>
  </conditionalFormatting>
  <conditionalFormatting sqref="CV7">
    <cfRule type="expression" dxfId="40" priority="7">
      <formula>AND(CV$6&gt;=$L8,CV$6&lt;=$M8,TODAY()&lt;$L8)</formula>
    </cfRule>
    <cfRule type="expression" dxfId="39" priority="8">
      <formula>AND(CV$6&gt;=$L8,CV$6&lt;=$M8,TODAY() &lt;=$M8, #REF!&gt;0,#REF!&lt;100)</formula>
    </cfRule>
    <cfRule type="expression" dxfId="38" priority="9">
      <formula>AND(CV$6&gt;=$L8,CV$6&lt;=$M8,TODAY() &lt;=$M8, #REF!=0)</formula>
    </cfRule>
    <cfRule type="expression" dxfId="37" priority="10">
      <formula>AND(CV$6&gt;=$L8,CV$6&lt;=$M8,TODAY()&gt;$M8,#REF!&lt;100)</formula>
    </cfRule>
    <cfRule type="expression" dxfId="36" priority="11">
      <formula>AND(CV$6&gt;=$L8,CV$6&lt;=$M8,#REF!=100)</formula>
    </cfRule>
  </conditionalFormatting>
  <dataValidations count="4">
    <dataValidation type="list" allowBlank="1" showInputMessage="1" showErrorMessage="1" sqref="M4" xr:uid="{BC6C03CD-E4EC-4108-86D9-5DAC20D73C9A}">
      <formula1>$F$7:$F$31</formula1>
    </dataValidation>
    <dataValidation type="date" allowBlank="1" showInputMessage="1" showErrorMessage="1" errorTitle="Date is Outside Project Timeline" error="Please input a date between G1 and G2" sqref="I7:I699" xr:uid="{BE0FEF8F-99A3-45DC-BCCE-E475FE309CF7}">
      <formula1>$M$2</formula1>
      <formula2>$M$3</formula2>
    </dataValidation>
    <dataValidation type="list" allowBlank="1" showInputMessage="1" showErrorMessage="1" sqref="Q2" xr:uid="{75A2034B-DD53-4DF9-B296-32288F02FF58}">
      <formula1>_xlfn.ANCHORARRAY($D$7)</formula1>
    </dataValidation>
    <dataValidation type="list" allowBlank="1" showInputMessage="1" showErrorMessage="1" sqref="Q3" xr:uid="{0DC4FC43-288B-4C24-931D-89686584CD04}">
      <formula1>_xlfn.ANCHORARRAY($C$7)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5F0FA8-2C22-4902-A9F7-6F3F1EDA79DB}">
  <dimension ref="A1:L266"/>
  <sheetViews>
    <sheetView topLeftCell="B1" zoomScale="115" zoomScaleNormal="115" workbookViewId="0">
      <selection activeCell="B1" sqref="B1:C5"/>
    </sheetView>
  </sheetViews>
  <sheetFormatPr defaultRowHeight="14.4" outlineLevelCol="1" x14ac:dyDescent="0.3"/>
  <cols>
    <col min="1" max="1" width="4.6640625" style="135" hidden="1" customWidth="1" outlineLevel="1"/>
    <col min="2" max="2" width="10.33203125" style="3" bestFit="1" customWidth="1" collapsed="1"/>
    <col min="3" max="3" width="11.109375" style="3" bestFit="1" customWidth="1"/>
    <col min="4" max="4" width="39.5546875" customWidth="1"/>
    <col min="5" max="5" width="14.6640625" style="3" bestFit="1" customWidth="1"/>
    <col min="6" max="6" width="15" style="3" bestFit="1" customWidth="1"/>
    <col min="7" max="7" width="12.88671875" style="3" bestFit="1" customWidth="1"/>
    <col min="8" max="8" width="9.88671875" style="3" hidden="1" customWidth="1" outlineLevel="1"/>
    <col min="9" max="10" width="10.6640625" style="3" hidden="1" customWidth="1" outlineLevel="1"/>
    <col min="11" max="11" width="9.33203125" style="3" hidden="1" customWidth="1" outlineLevel="1"/>
    <col min="12" max="12" width="8.88671875" collapsed="1"/>
    <col min="13" max="13" width="8.88671875" customWidth="1"/>
  </cols>
  <sheetData>
    <row r="1" spans="1:11" ht="14.4" customHeight="1" x14ac:dyDescent="0.3">
      <c r="B1" s="143"/>
      <c r="C1" s="143"/>
      <c r="D1" s="144" t="s">
        <v>1</v>
      </c>
      <c r="E1" s="144"/>
      <c r="F1" s="145" t="s">
        <v>139</v>
      </c>
      <c r="G1" s="145"/>
      <c r="H1" s="145"/>
      <c r="I1" s="145"/>
      <c r="J1" s="145"/>
      <c r="K1" s="145"/>
    </row>
    <row r="2" spans="1:11" ht="14.4" customHeight="1" x14ac:dyDescent="0.3">
      <c r="B2" s="143"/>
      <c r="C2" s="143"/>
      <c r="D2" s="144"/>
      <c r="E2" s="144"/>
      <c r="F2" s="145"/>
      <c r="G2" s="145"/>
      <c r="H2" s="145"/>
      <c r="I2" s="145"/>
      <c r="J2" s="145"/>
      <c r="K2" s="145"/>
    </row>
    <row r="3" spans="1:11" ht="14.4" customHeight="1" x14ac:dyDescent="0.3">
      <c r="B3" s="143"/>
      <c r="C3" s="143"/>
      <c r="D3" s="144"/>
      <c r="E3" s="144"/>
      <c r="F3" s="145"/>
      <c r="G3" s="145"/>
      <c r="H3" s="145"/>
      <c r="I3" s="145"/>
      <c r="J3" s="145"/>
      <c r="K3" s="145"/>
    </row>
    <row r="4" spans="1:11" ht="14.4" customHeight="1" x14ac:dyDescent="0.3">
      <c r="B4" s="143"/>
      <c r="C4" s="143"/>
      <c r="D4" s="144"/>
      <c r="E4" s="144"/>
      <c r="F4" s="145"/>
      <c r="G4" s="145"/>
      <c r="H4" s="145"/>
      <c r="I4" s="145"/>
      <c r="J4" s="145"/>
      <c r="K4" s="145"/>
    </row>
    <row r="5" spans="1:11" ht="14.4" customHeight="1" x14ac:dyDescent="0.3">
      <c r="B5" s="143"/>
      <c r="C5" s="143"/>
      <c r="D5" s="144"/>
      <c r="E5" s="144"/>
      <c r="F5" s="145"/>
      <c r="G5" s="145"/>
      <c r="H5" s="145"/>
      <c r="I5" s="145"/>
      <c r="J5" s="145"/>
      <c r="K5" s="145"/>
    </row>
    <row r="6" spans="1:11" s="8" customFormat="1" x14ac:dyDescent="0.3">
      <c r="A6" s="135"/>
      <c r="B6" s="8" t="s">
        <v>27</v>
      </c>
      <c r="C6" s="8" t="s">
        <v>5</v>
      </c>
      <c r="D6" s="8" t="s">
        <v>3</v>
      </c>
      <c r="E6" s="8" t="s">
        <v>7</v>
      </c>
      <c r="F6" s="8" t="s">
        <v>8</v>
      </c>
      <c r="G6" s="8" t="s">
        <v>4</v>
      </c>
      <c r="H6" s="8" t="s">
        <v>9</v>
      </c>
      <c r="I6" s="8" t="s">
        <v>6</v>
      </c>
      <c r="J6" s="8" t="s">
        <v>2</v>
      </c>
      <c r="K6" s="8" t="s">
        <v>10</v>
      </c>
    </row>
    <row r="7" spans="1:11" x14ac:dyDescent="0.3">
      <c r="A7" s="135" t="str">
        <f>TEXT(Tasks[[#This Row],[Date Due]],"ddd")</f>
        <v>Mon</v>
      </c>
      <c r="B7" s="14" t="s">
        <v>221</v>
      </c>
      <c r="C7" s="3" t="s">
        <v>12</v>
      </c>
      <c r="D7" t="s">
        <v>217</v>
      </c>
      <c r="F7" s="3">
        <v>2</v>
      </c>
      <c r="G7" s="3" t="s">
        <v>15</v>
      </c>
      <c r="H7" s="3">
        <f ca="1"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>5</v>
      </c>
      <c r="I7" s="3">
        <f ca="1">_xlfn.LET(
  _xlpm.Days, Tasks[[#This Row],[Due]]-TODAY(),
  _xlpm.DaysClean, IF(_xlpm.Days&lt;0,0,_xlpm.Days),
  _xlpm.Result, IF(Tasks[[#This Row],[Task]]&lt;&gt;"",_xlpm.DaysClean,""),
  _xlpm.Result
)</f>
        <v>0</v>
      </c>
      <c r="J7" s="5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>46083</v>
      </c>
      <c r="K7" s="7" cm="1">
        <f t="array" aca="1" ref="K7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5.6000000000000005</v>
      </c>
    </row>
    <row r="8" spans="1:11" x14ac:dyDescent="0.3">
      <c r="A8" s="135" t="str">
        <f>TEXT(Tasks[[#This Row],[Date Due]],"ddd")</f>
        <v>Mon</v>
      </c>
      <c r="B8" s="14" t="s">
        <v>221</v>
      </c>
      <c r="C8" s="3" t="s">
        <v>13</v>
      </c>
      <c r="D8" t="s">
        <v>188</v>
      </c>
      <c r="F8" s="3">
        <v>2</v>
      </c>
      <c r="G8" s="3" t="s">
        <v>15</v>
      </c>
      <c r="H8" s="3">
        <f ca="1"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>5</v>
      </c>
      <c r="I8" s="3">
        <f ca="1">_xlfn.LET(
  _xlpm.Days, Tasks[[#This Row],[Due]]-TODAY(),
  _xlpm.DaysClean, IF(_xlpm.Days&lt;0,0,_xlpm.Days),
  _xlpm.Result, IF(Tasks[[#This Row],[Task]]&lt;&gt;"",_xlpm.DaysClean,""),
  _xlpm.Result
)</f>
        <v>0</v>
      </c>
      <c r="J8" s="5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>46083</v>
      </c>
      <c r="K8" s="7" cm="1">
        <f t="array" aca="1" ref="K8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5.6000000000000005</v>
      </c>
    </row>
    <row r="9" spans="1:11" x14ac:dyDescent="0.3">
      <c r="A9" s="135" t="str">
        <f>TEXT(Tasks[[#This Row],[Date Due]],"ddd")</f>
        <v>Mon</v>
      </c>
      <c r="B9" s="14" t="s">
        <v>221</v>
      </c>
      <c r="C9" s="3" t="s">
        <v>26</v>
      </c>
      <c r="D9" t="s">
        <v>25</v>
      </c>
      <c r="F9" s="3">
        <v>2</v>
      </c>
      <c r="G9" s="3" t="s">
        <v>140</v>
      </c>
      <c r="H9" s="3">
        <f ca="1"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>5</v>
      </c>
      <c r="I9" s="3">
        <f ca="1">_xlfn.LET(
  _xlpm.Days, Tasks[[#This Row],[Due]]-TODAY(),
  _xlpm.DaysClean, IF(_xlpm.Days&lt;0,0,_xlpm.Days),
  _xlpm.Result, IF(Tasks[[#This Row],[Task]]&lt;&gt;"",_xlpm.DaysClean,""),
  _xlpm.Result
)</f>
        <v>0</v>
      </c>
      <c r="J9" s="5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>46083</v>
      </c>
      <c r="K9" s="7" cm="1">
        <f t="array" aca="1" ref="K9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10.399999999999999</v>
      </c>
    </row>
    <row r="10" spans="1:11" x14ac:dyDescent="0.3">
      <c r="A10" s="135" t="str">
        <f>TEXT(Tasks[[#This Row],[Date Due]],"ddd")</f>
        <v>Tue</v>
      </c>
      <c r="B10" s="14" t="s">
        <v>223</v>
      </c>
      <c r="C10" s="3" t="s">
        <v>11</v>
      </c>
      <c r="D10" t="s">
        <v>214</v>
      </c>
      <c r="F10" s="3">
        <v>1.5</v>
      </c>
      <c r="G10" s="3" t="s">
        <v>16</v>
      </c>
      <c r="H10" s="3">
        <f ca="1"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>5</v>
      </c>
      <c r="I10" s="3">
        <f ca="1">_xlfn.LET(
  _xlpm.Days, Tasks[[#This Row],[Due]]-TODAY(),
  _xlpm.DaysClean, IF(_xlpm.Days&lt;0,0,_xlpm.Days),
  _xlpm.Result, IF(Tasks[[#This Row],[Task]]&lt;&gt;"",_xlpm.DaysClean,""),
  _xlpm.Result
)</f>
        <v>1</v>
      </c>
      <c r="J10" s="5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>46084</v>
      </c>
      <c r="K10" s="7" cm="1">
        <f t="array" aca="1" ref="K10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5</v>
      </c>
    </row>
    <row r="11" spans="1:11" x14ac:dyDescent="0.3">
      <c r="A11" s="135" t="str">
        <f>TEXT(Tasks[[#This Row],[Date Due]],"ddd")</f>
        <v>Tue</v>
      </c>
      <c r="B11" s="14" t="s">
        <v>223</v>
      </c>
      <c r="C11" s="3" t="s">
        <v>13</v>
      </c>
      <c r="D11" t="s">
        <v>216</v>
      </c>
      <c r="F11" s="3">
        <v>1.5</v>
      </c>
      <c r="G11" s="3" t="s">
        <v>16</v>
      </c>
      <c r="H11" s="3">
        <f ca="1"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>5</v>
      </c>
      <c r="I11" s="3">
        <f ca="1">_xlfn.LET(
  _xlpm.Days, Tasks[[#This Row],[Due]]-TODAY(),
  _xlpm.DaysClean, IF(_xlpm.Days&lt;0,0,_xlpm.Days),
  _xlpm.Result, IF(Tasks[[#This Row],[Task]]&lt;&gt;"",_xlpm.DaysClean,""),
  _xlpm.Result
)</f>
        <v>1</v>
      </c>
      <c r="J11" s="5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>46084</v>
      </c>
      <c r="K11" s="7" cm="1">
        <f t="array" aca="1" ref="K11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5</v>
      </c>
    </row>
    <row r="12" spans="1:11" x14ac:dyDescent="0.3">
      <c r="A12" s="135" t="str">
        <f>TEXT(Tasks[[#This Row],[Date Due]],"ddd")</f>
        <v>Mon</v>
      </c>
      <c r="B12" s="14" t="s">
        <v>221</v>
      </c>
      <c r="C12" s="3" t="s">
        <v>11</v>
      </c>
      <c r="D12" t="s">
        <v>215</v>
      </c>
      <c r="F12" s="3">
        <v>2</v>
      </c>
      <c r="G12" s="3" t="s">
        <v>17</v>
      </c>
      <c r="H12" s="3">
        <f ca="1"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>5</v>
      </c>
      <c r="I12" s="3">
        <f ca="1">_xlfn.LET(
  _xlpm.Days, Tasks[[#This Row],[Due]]-TODAY(),
  _xlpm.DaysClean, IF(_xlpm.Days&lt;0,0,_xlpm.Days),
  _xlpm.Result, IF(Tasks[[#This Row],[Task]]&lt;&gt;"",_xlpm.DaysClean,""),
  _xlpm.Result
)</f>
        <v>0</v>
      </c>
      <c r="J12" s="5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>46083</v>
      </c>
      <c r="K12" s="7" cm="1">
        <f t="array" aca="1" ref="K12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4.7</v>
      </c>
    </row>
    <row r="13" spans="1:11" x14ac:dyDescent="0.3">
      <c r="A13" s="135" t="str">
        <f>TEXT(Tasks[[#This Row],[Date Due]],"ddd")</f>
        <v>Tue</v>
      </c>
      <c r="B13" s="14" t="s">
        <v>223</v>
      </c>
      <c r="C13" s="3" t="s">
        <v>14</v>
      </c>
      <c r="D13" t="s">
        <v>227</v>
      </c>
      <c r="F13" s="3">
        <v>2</v>
      </c>
      <c r="G13" s="3" t="s">
        <v>16</v>
      </c>
      <c r="H13" s="3">
        <f ca="1"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>5</v>
      </c>
      <c r="I13" s="3">
        <f ca="1">_xlfn.LET(
  _xlpm.Days, Tasks[[#This Row],[Due]]-TODAY(),
  _xlpm.DaysClean, IF(_xlpm.Days&lt;0,0,_xlpm.Days),
  _xlpm.Result, IF(Tasks[[#This Row],[Task]]&lt;&gt;"",_xlpm.DaysClean,""),
  _xlpm.Result
)</f>
        <v>1</v>
      </c>
      <c r="J13" s="5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>46084</v>
      </c>
      <c r="K13" s="7" cm="1">
        <f t="array" aca="1" ref="K13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5.3</v>
      </c>
    </row>
    <row r="14" spans="1:11" x14ac:dyDescent="0.3">
      <c r="A14" s="135" t="str">
        <f>TEXT(Tasks[[#This Row],[Date Due]],"ddd")</f>
        <v>Mon</v>
      </c>
      <c r="B14" s="14" t="s">
        <v>224</v>
      </c>
      <c r="C14" s="3" t="s">
        <v>13</v>
      </c>
      <c r="D14" t="s">
        <v>165</v>
      </c>
      <c r="F14" s="3">
        <v>1</v>
      </c>
      <c r="G14" s="3" t="s">
        <v>16</v>
      </c>
      <c r="H14" s="3">
        <f ca="1"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>5</v>
      </c>
      <c r="I14" s="3">
        <f ca="1">_xlfn.LET(
  _xlpm.Days, Tasks[[#This Row],[Due]]-TODAY(),
  _xlpm.DaysClean, IF(_xlpm.Days&lt;0,0,_xlpm.Days),
  _xlpm.Result, IF(Tasks[[#This Row],[Task]]&lt;&gt;"",_xlpm.DaysClean,""),
  _xlpm.Result
)</f>
        <v>0</v>
      </c>
      <c r="J14" s="5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>46083</v>
      </c>
      <c r="K14" s="7" cm="1">
        <f t="array" aca="1" ref="K14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4.6999999999999993</v>
      </c>
    </row>
    <row r="15" spans="1:11" x14ac:dyDescent="0.3">
      <c r="A15" s="135" t="str">
        <f>TEXT(Tasks[[#This Row],[Date Due]],"ddd")</f>
        <v>Wed</v>
      </c>
      <c r="B15" s="14" t="s">
        <v>218</v>
      </c>
      <c r="C15" s="3" t="s">
        <v>13</v>
      </c>
      <c r="D15" t="s">
        <v>172</v>
      </c>
      <c r="G15" s="3" t="s">
        <v>16</v>
      </c>
      <c r="H15" s="3">
        <f ca="1"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>4</v>
      </c>
      <c r="I15" s="3">
        <f ca="1">_xlfn.LET(
  _xlpm.Days, Tasks[[#This Row],[Due]]-TODAY(),
  _xlpm.DaysClean, IF(_xlpm.Days&lt;0,0,_xlpm.Days),
  _xlpm.Result, IF(Tasks[[#This Row],[Task]]&lt;&gt;"",_xlpm.DaysClean,""),
  _xlpm.Result
)</f>
        <v>2</v>
      </c>
      <c r="J15" s="5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>46085</v>
      </c>
      <c r="K15" s="7" cm="1">
        <f t="array" aca="1" ref="K15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3.5</v>
      </c>
    </row>
    <row r="16" spans="1:11" x14ac:dyDescent="0.3">
      <c r="A16" s="135" t="str">
        <f>TEXT(Tasks[[#This Row],[Date Due]],"ddd")</f>
        <v>Wed</v>
      </c>
      <c r="B16" s="14" t="s">
        <v>218</v>
      </c>
      <c r="C16" s="3" t="s">
        <v>12</v>
      </c>
      <c r="D16" t="s">
        <v>226</v>
      </c>
      <c r="G16" s="3" t="s">
        <v>17</v>
      </c>
      <c r="H16" s="3">
        <f ca="1"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>4</v>
      </c>
      <c r="I16" s="3">
        <f ca="1">_xlfn.LET(
  _xlpm.Days, Tasks[[#This Row],[Due]]-TODAY(),
  _xlpm.DaysClean, IF(_xlpm.Days&lt;0,0,_xlpm.Days),
  _xlpm.Result, IF(Tasks[[#This Row],[Task]]&lt;&gt;"",_xlpm.DaysClean,""),
  _xlpm.Result
)</f>
        <v>2</v>
      </c>
      <c r="J16" s="5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>46085</v>
      </c>
      <c r="K16" s="7" cm="1">
        <f t="array" aca="1" ref="K16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2.9</v>
      </c>
    </row>
    <row r="17" spans="1:11" x14ac:dyDescent="0.3">
      <c r="A17" s="135" t="str">
        <f>TEXT(Tasks[[#This Row],[Date Due]],"ddd")</f>
        <v>Tue</v>
      </c>
      <c r="B17" s="14" t="s">
        <v>223</v>
      </c>
      <c r="C17" s="3" t="s">
        <v>11</v>
      </c>
      <c r="D17" t="s">
        <v>222</v>
      </c>
      <c r="G17" s="3" t="s">
        <v>15</v>
      </c>
      <c r="H17" s="3">
        <f ca="1"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>5</v>
      </c>
      <c r="I17" s="3">
        <f ca="1">_xlfn.LET(
  _xlpm.Days, Tasks[[#This Row],[Due]]-TODAY(),
  _xlpm.DaysClean, IF(_xlpm.Days&lt;0,0,_xlpm.Days),
  _xlpm.Result, IF(Tasks[[#This Row],[Task]]&lt;&gt;"",_xlpm.DaysClean,""),
  _xlpm.Result
)</f>
        <v>1</v>
      </c>
      <c r="J17" s="5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>46084</v>
      </c>
      <c r="K17" s="7" cm="1">
        <f t="array" aca="1" ref="K17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4.4000000000000004</v>
      </c>
    </row>
    <row r="18" spans="1:11" x14ac:dyDescent="0.3">
      <c r="A18" s="135" t="str">
        <f>TEXT(Tasks[[#This Row],[Date Due]],"ddd")</f>
        <v/>
      </c>
      <c r="B18" s="14"/>
      <c r="H18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8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8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8" s="7" cm="1">
        <f t="array" aca="1" ref="K18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9" spans="1:11" x14ac:dyDescent="0.3">
      <c r="A19" s="135" t="str">
        <f>TEXT(Tasks[[#This Row],[Date Due]],"ddd")</f>
        <v/>
      </c>
      <c r="B19" s="14"/>
      <c r="H19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9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9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9" s="7" cm="1">
        <f t="array" aca="1" ref="K19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0" spans="1:11" x14ac:dyDescent="0.3">
      <c r="A20" s="135" t="str">
        <f>TEXT(Tasks[[#This Row],[Date Due]],"ddd")</f>
        <v/>
      </c>
      <c r="B20" s="14"/>
      <c r="H20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0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0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0" s="7" cm="1">
        <f t="array" aca="1" ref="K20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1" spans="1:11" x14ac:dyDescent="0.3">
      <c r="A21" s="135" t="str">
        <f>TEXT(Tasks[[#This Row],[Date Due]],"ddd")</f>
        <v/>
      </c>
      <c r="B21" s="14"/>
      <c r="H21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1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1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1" s="7" cm="1">
        <f t="array" aca="1" ref="K21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2" spans="1:11" x14ac:dyDescent="0.3">
      <c r="A22" s="135" t="str">
        <f>TEXT(Tasks[[#This Row],[Date Due]],"ddd")</f>
        <v>Tue</v>
      </c>
      <c r="B22" s="14" t="s">
        <v>223</v>
      </c>
      <c r="C22" s="3" t="s">
        <v>23</v>
      </c>
      <c r="D22" t="s">
        <v>189</v>
      </c>
      <c r="F22" s="3">
        <v>1</v>
      </c>
      <c r="G22" s="3" t="s">
        <v>16</v>
      </c>
      <c r="H22" s="3">
        <f ca="1"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>5</v>
      </c>
      <c r="I22" s="3">
        <f ca="1">_xlfn.LET(
  _xlpm.Days, Tasks[[#This Row],[Due]]-TODAY(),
  _xlpm.DaysClean, IF(_xlpm.Days&lt;0,0,_xlpm.Days),
  _xlpm.Result, IF(Tasks[[#This Row],[Task]]&lt;&gt;"",_xlpm.DaysClean,""),
  _xlpm.Result
)</f>
        <v>1</v>
      </c>
      <c r="J22" s="5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>46084</v>
      </c>
      <c r="K22" s="7" cm="1">
        <f t="array" aca="1" ref="K22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4.6999999999999993</v>
      </c>
    </row>
    <row r="23" spans="1:11" x14ac:dyDescent="0.3">
      <c r="A23" s="135" t="str">
        <f>TEXT(Tasks[[#This Row],[Date Due]],"ddd")</f>
        <v>Thu</v>
      </c>
      <c r="B23" s="14" t="s">
        <v>220</v>
      </c>
      <c r="C23" s="3" t="s">
        <v>23</v>
      </c>
      <c r="D23" t="s">
        <v>219</v>
      </c>
      <c r="F23" s="3">
        <v>3</v>
      </c>
      <c r="G23" s="3" t="s">
        <v>16</v>
      </c>
      <c r="H23" s="3">
        <f ca="1"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>4</v>
      </c>
      <c r="I23" s="3">
        <f ca="1">_xlfn.LET(
  _xlpm.Days, Tasks[[#This Row],[Due]]-TODAY(),
  _xlpm.DaysClean, IF(_xlpm.Days&lt;0,0,_xlpm.Days),
  _xlpm.Result, IF(Tasks[[#This Row],[Task]]&lt;&gt;"",_xlpm.DaysClean,""),
  _xlpm.Result
)</f>
        <v>3</v>
      </c>
      <c r="J23" s="5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>46086</v>
      </c>
      <c r="K23" s="7" cm="1">
        <f t="array" aca="1" ref="K23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4.0999999999999996</v>
      </c>
    </row>
    <row r="24" spans="1:11" x14ac:dyDescent="0.3">
      <c r="A24" s="135" t="str">
        <f>TEXT(Tasks[[#This Row],[Date Due]],"ddd")</f>
        <v/>
      </c>
      <c r="B24" s="14"/>
      <c r="H24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4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4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4" s="7" cm="1">
        <f t="array" aca="1" ref="K24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5" spans="1:11" x14ac:dyDescent="0.3">
      <c r="A25" s="135" t="str">
        <f>TEXT(Tasks[[#This Row],[Date Due]],"ddd")</f>
        <v/>
      </c>
      <c r="B25" s="14"/>
      <c r="H25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5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5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5" s="7" cm="1">
        <f t="array" aca="1" ref="K25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6" spans="1:11" x14ac:dyDescent="0.3">
      <c r="A26" s="135" t="str">
        <f>TEXT(Tasks[[#This Row],[Date Due]],"ddd")</f>
        <v/>
      </c>
      <c r="B26" s="14"/>
      <c r="H26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6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6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6" s="7" cm="1">
        <f t="array" aca="1" ref="K26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7" spans="1:11" x14ac:dyDescent="0.3">
      <c r="A27" s="135" t="str">
        <f>TEXT(Tasks[[#This Row],[Date Due]],"ddd")</f>
        <v/>
      </c>
      <c r="B27" s="14"/>
      <c r="H27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7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7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7" s="7" cm="1">
        <f t="array" aca="1" ref="K27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8" spans="1:11" x14ac:dyDescent="0.3">
      <c r="A28" s="135" t="str">
        <f>TEXT(Tasks[[#This Row],[Date Due]],"ddd")</f>
        <v/>
      </c>
      <c r="B28" s="14"/>
      <c r="H28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8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8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8" s="7" cm="1">
        <f t="array" aca="1" ref="K28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9" spans="1:11" x14ac:dyDescent="0.3">
      <c r="A29" s="135" t="str">
        <f>TEXT(Tasks[[#This Row],[Date Due]],"ddd")</f>
        <v/>
      </c>
      <c r="B29" s="14"/>
      <c r="H29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9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9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9" s="7" cm="1">
        <f t="array" aca="1" ref="K29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30" spans="1:11" x14ac:dyDescent="0.3">
      <c r="A30" s="135" t="str">
        <f>TEXT(Tasks[[#This Row],[Date Due]],"ddd")</f>
        <v/>
      </c>
      <c r="B30" s="14"/>
      <c r="H30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30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30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30" s="7" cm="1">
        <f t="array" aca="1" ref="K30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31" spans="1:11" x14ac:dyDescent="0.3">
      <c r="A31" s="135" t="str">
        <f>TEXT(Tasks[[#This Row],[Date Due]],"ddd")</f>
        <v/>
      </c>
      <c r="B31" s="14"/>
      <c r="H31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31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31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31" s="7" cm="1">
        <f t="array" aca="1" ref="K31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32" spans="1:11" x14ac:dyDescent="0.3">
      <c r="A32" s="135" t="str">
        <f>TEXT(Tasks[[#This Row],[Date Due]],"ddd")</f>
        <v/>
      </c>
      <c r="B32" s="14"/>
      <c r="H32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32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32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32" s="7" cm="1">
        <f t="array" aca="1" ref="K32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33" spans="1:11" x14ac:dyDescent="0.3">
      <c r="A33" s="135" t="str">
        <f>TEXT(Tasks[[#This Row],[Date Due]],"ddd")</f>
        <v/>
      </c>
      <c r="B33" s="14"/>
      <c r="H33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33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33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33" s="7" cm="1">
        <f t="array" aca="1" ref="K33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34" spans="1:11" x14ac:dyDescent="0.3">
      <c r="A34" s="135" t="str">
        <f>TEXT(Tasks[[#This Row],[Date Due]],"ddd")</f>
        <v/>
      </c>
      <c r="B34" s="14"/>
      <c r="H34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34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34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34" s="7" cm="1">
        <f t="array" aca="1" ref="K34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35" spans="1:11" x14ac:dyDescent="0.3">
      <c r="A35" s="135" t="str">
        <f>TEXT(Tasks[[#This Row],[Date Due]],"ddd")</f>
        <v/>
      </c>
      <c r="B35" s="14"/>
      <c r="H35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35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35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35" s="7" cm="1">
        <f t="array" aca="1" ref="K35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36" spans="1:11" x14ac:dyDescent="0.3">
      <c r="A36" s="135" t="str">
        <f>TEXT(Tasks[[#This Row],[Date Due]],"ddd")</f>
        <v/>
      </c>
      <c r="B36" s="14"/>
      <c r="H36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36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36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36" s="7" cm="1">
        <f t="array" aca="1" ref="K36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37" spans="1:11" x14ac:dyDescent="0.3">
      <c r="A37" s="135" t="str">
        <f>TEXT(Tasks[[#This Row],[Date Due]],"ddd")</f>
        <v/>
      </c>
      <c r="B37" s="14"/>
      <c r="H37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37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37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37" s="7" cm="1">
        <f t="array" aca="1" ref="K37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38" spans="1:11" x14ac:dyDescent="0.3">
      <c r="A38" s="135" t="str">
        <f>TEXT(Tasks[[#This Row],[Date Due]],"ddd")</f>
        <v/>
      </c>
      <c r="B38" s="14"/>
      <c r="H38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38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38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38" s="7" cm="1">
        <f t="array" aca="1" ref="K38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39" spans="1:11" x14ac:dyDescent="0.3">
      <c r="A39" s="135" t="str">
        <f>TEXT(Tasks[[#This Row],[Date Due]],"ddd")</f>
        <v/>
      </c>
      <c r="B39" s="14"/>
      <c r="H39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39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39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39" s="7" cm="1">
        <f t="array" aca="1" ref="K39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40" spans="1:11" x14ac:dyDescent="0.3">
      <c r="A40" s="135" t="str">
        <f>TEXT(Tasks[[#This Row],[Date Due]],"ddd")</f>
        <v/>
      </c>
      <c r="B40" s="14"/>
      <c r="H40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40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40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40" s="7" cm="1">
        <f t="array" aca="1" ref="K40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41" spans="1:11" x14ac:dyDescent="0.3">
      <c r="A41" s="135" t="str">
        <f>TEXT(Tasks[[#This Row],[Date Due]],"ddd")</f>
        <v/>
      </c>
      <c r="B41" s="14"/>
      <c r="H41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41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41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41" s="7" cm="1">
        <f t="array" aca="1" ref="K41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42" spans="1:11" x14ac:dyDescent="0.3">
      <c r="A42" s="135" t="str">
        <f>TEXT(Tasks[[#This Row],[Date Due]],"ddd")</f>
        <v/>
      </c>
      <c r="B42" s="14"/>
      <c r="H42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42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42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42" s="7" cm="1">
        <f t="array" aca="1" ref="K42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43" spans="1:11" x14ac:dyDescent="0.3">
      <c r="A43" s="135" t="str">
        <f>TEXT(Tasks[[#This Row],[Date Due]],"ddd")</f>
        <v/>
      </c>
      <c r="B43" s="14"/>
      <c r="H43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43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43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43" s="7" cm="1">
        <f t="array" aca="1" ref="K43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44" spans="1:11" x14ac:dyDescent="0.3">
      <c r="A44" s="135" t="str">
        <f>TEXT(Tasks[[#This Row],[Date Due]],"ddd")</f>
        <v/>
      </c>
      <c r="B44" s="14"/>
      <c r="H44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44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44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44" s="7" cm="1">
        <f t="array" aca="1" ref="K44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45" spans="1:11" x14ac:dyDescent="0.3">
      <c r="A45" s="135" t="str">
        <f>TEXT(Tasks[[#This Row],[Date Due]],"ddd")</f>
        <v/>
      </c>
      <c r="B45" s="14"/>
      <c r="H45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45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45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45" s="7" cm="1">
        <f t="array" aca="1" ref="K45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46" spans="1:11" x14ac:dyDescent="0.3">
      <c r="A46" s="135" t="str">
        <f>TEXT(Tasks[[#This Row],[Date Due]],"ddd")</f>
        <v/>
      </c>
      <c r="B46" s="14"/>
      <c r="H46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46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46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46" s="7" cm="1">
        <f t="array" aca="1" ref="K46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47" spans="1:11" x14ac:dyDescent="0.3">
      <c r="A47" s="135" t="str">
        <f>TEXT(Tasks[[#This Row],[Date Due]],"ddd")</f>
        <v/>
      </c>
      <c r="B47" s="14"/>
      <c r="H47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47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47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47" s="7" cm="1">
        <f t="array" aca="1" ref="K47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48" spans="1:11" x14ac:dyDescent="0.3">
      <c r="A48" s="135" t="str">
        <f>TEXT(Tasks[[#This Row],[Date Due]],"ddd")</f>
        <v/>
      </c>
      <c r="B48" s="14"/>
      <c r="H48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48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48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48" s="7" cm="1">
        <f t="array" aca="1" ref="K48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49" spans="1:11" x14ac:dyDescent="0.3">
      <c r="A49" s="135" t="str">
        <f>TEXT(Tasks[[#This Row],[Date Due]],"ddd")</f>
        <v/>
      </c>
      <c r="B49" s="14"/>
      <c r="H49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49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49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49" s="7" cm="1">
        <f t="array" aca="1" ref="K49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50" spans="1:11" x14ac:dyDescent="0.3">
      <c r="A50" s="135" t="str">
        <f>TEXT(Tasks[[#This Row],[Date Due]],"ddd")</f>
        <v/>
      </c>
      <c r="B50" s="14"/>
      <c r="H50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50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50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50" s="7" cm="1">
        <f t="array" aca="1" ref="K50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51" spans="1:11" x14ac:dyDescent="0.3">
      <c r="A51" s="135" t="str">
        <f>TEXT(Tasks[[#This Row],[Date Due]],"ddd")</f>
        <v/>
      </c>
      <c r="B51" s="14"/>
      <c r="H51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51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51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51" s="7" cm="1">
        <f t="array" aca="1" ref="K51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52" spans="1:11" x14ac:dyDescent="0.3">
      <c r="A52" s="135" t="str">
        <f>TEXT(Tasks[[#This Row],[Date Due]],"ddd")</f>
        <v/>
      </c>
      <c r="B52" s="14"/>
      <c r="H52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52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52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52" s="7" cm="1">
        <f t="array" aca="1" ref="K52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53" spans="1:11" x14ac:dyDescent="0.3">
      <c r="A53" s="135" t="str">
        <f>TEXT(Tasks[[#This Row],[Date Due]],"ddd")</f>
        <v/>
      </c>
      <c r="B53" s="14"/>
      <c r="H53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53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53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53" s="7" cm="1">
        <f t="array" aca="1" ref="K53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54" spans="1:11" x14ac:dyDescent="0.3">
      <c r="A54" s="135" t="str">
        <f>TEXT(Tasks[[#This Row],[Date Due]],"ddd")</f>
        <v/>
      </c>
      <c r="B54" s="14"/>
      <c r="H54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54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54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54" s="7" cm="1">
        <f t="array" aca="1" ref="K54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55" spans="1:11" x14ac:dyDescent="0.3">
      <c r="A55" s="135" t="str">
        <f>TEXT(Tasks[[#This Row],[Date Due]],"ddd")</f>
        <v/>
      </c>
      <c r="B55" s="14"/>
      <c r="H55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55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55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55" s="7" cm="1">
        <f t="array" aca="1" ref="K55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56" spans="1:11" x14ac:dyDescent="0.3">
      <c r="A56" s="135" t="str">
        <f>TEXT(Tasks[[#This Row],[Date Due]],"ddd")</f>
        <v/>
      </c>
      <c r="B56" s="14"/>
      <c r="H56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56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56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56" s="7" cm="1">
        <f t="array" aca="1" ref="K56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57" spans="1:11" x14ac:dyDescent="0.3">
      <c r="A57" s="135" t="str">
        <f>TEXT(Tasks[[#This Row],[Date Due]],"ddd")</f>
        <v/>
      </c>
      <c r="B57" s="14"/>
      <c r="H57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57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57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57" s="7" cm="1">
        <f t="array" aca="1" ref="K57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58" spans="1:11" x14ac:dyDescent="0.3">
      <c r="A58" s="135" t="str">
        <f>TEXT(Tasks[[#This Row],[Date Due]],"ddd")</f>
        <v/>
      </c>
      <c r="B58" s="14"/>
      <c r="H58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58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58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58" s="7" cm="1">
        <f t="array" aca="1" ref="K58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59" spans="1:11" x14ac:dyDescent="0.3">
      <c r="A59" s="135" t="str">
        <f>TEXT(Tasks[[#This Row],[Date Due]],"ddd")</f>
        <v/>
      </c>
      <c r="B59" s="14"/>
      <c r="H59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59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59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59" s="7" cm="1">
        <f t="array" aca="1" ref="K59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60" spans="1:11" x14ac:dyDescent="0.3">
      <c r="A60" s="135" t="str">
        <f>TEXT(Tasks[[#This Row],[Date Due]],"ddd")</f>
        <v/>
      </c>
      <c r="B60" s="14"/>
      <c r="H60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60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60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60" s="7" cm="1">
        <f t="array" aca="1" ref="K60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61" spans="1:11" x14ac:dyDescent="0.3">
      <c r="A61" s="135" t="str">
        <f>TEXT(Tasks[[#This Row],[Date Due]],"ddd")</f>
        <v/>
      </c>
      <c r="B61" s="14"/>
      <c r="H61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61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61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61" s="7" cm="1">
        <f t="array" aca="1" ref="K61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62" spans="1:11" x14ac:dyDescent="0.3">
      <c r="A62" s="135" t="str">
        <f>TEXT(Tasks[[#This Row],[Date Due]],"ddd")</f>
        <v/>
      </c>
      <c r="B62" s="14"/>
      <c r="H62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62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62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62" s="7" cm="1">
        <f t="array" aca="1" ref="K62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63" spans="1:11" x14ac:dyDescent="0.3">
      <c r="A63" s="135" t="str">
        <f>TEXT(Tasks[[#This Row],[Date Due]],"ddd")</f>
        <v/>
      </c>
      <c r="B63" s="14"/>
      <c r="H63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63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63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63" s="7" cm="1">
        <f t="array" aca="1" ref="K63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64" spans="1:11" x14ac:dyDescent="0.3">
      <c r="A64" s="135" t="str">
        <f>TEXT(Tasks[[#This Row],[Date Due]],"ddd")</f>
        <v/>
      </c>
      <c r="B64" s="14"/>
      <c r="H64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64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64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64" s="7" cm="1">
        <f t="array" aca="1" ref="K64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65" spans="1:11" x14ac:dyDescent="0.3">
      <c r="A65" s="135" t="str">
        <f>TEXT(Tasks[[#This Row],[Date Due]],"ddd")</f>
        <v/>
      </c>
      <c r="B65" s="14"/>
      <c r="H65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65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65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65" s="7" cm="1">
        <f t="array" aca="1" ref="K65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66" spans="1:11" x14ac:dyDescent="0.3">
      <c r="A66" s="135" t="str">
        <f>TEXT(Tasks[[#This Row],[Date Due]],"ddd")</f>
        <v/>
      </c>
      <c r="B66" s="14"/>
      <c r="H66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66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66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66" s="7" cm="1">
        <f t="array" aca="1" ref="K66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67" spans="1:11" x14ac:dyDescent="0.3">
      <c r="A67" s="135" t="str">
        <f>TEXT(Tasks[[#This Row],[Date Due]],"ddd")</f>
        <v/>
      </c>
      <c r="B67" s="14"/>
      <c r="H67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67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67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67" s="7" cm="1">
        <f t="array" aca="1" ref="K67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68" spans="1:11" x14ac:dyDescent="0.3">
      <c r="A68" s="135" t="str">
        <f>TEXT(Tasks[[#This Row],[Date Due]],"ddd")</f>
        <v/>
      </c>
      <c r="B68" s="14"/>
      <c r="H68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68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68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68" s="7" cm="1">
        <f t="array" aca="1" ref="K68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69" spans="1:11" x14ac:dyDescent="0.3">
      <c r="A69" s="135" t="str">
        <f>TEXT(Tasks[[#This Row],[Date Due]],"ddd")</f>
        <v/>
      </c>
      <c r="B69" s="14"/>
      <c r="H69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69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69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69" s="7" cm="1">
        <f t="array" aca="1" ref="K69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70" spans="1:11" x14ac:dyDescent="0.3">
      <c r="A70" s="135" t="str">
        <f>TEXT(Tasks[[#This Row],[Date Due]],"ddd")</f>
        <v/>
      </c>
      <c r="B70" s="14"/>
      <c r="H70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70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70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70" s="7" cm="1">
        <f t="array" aca="1" ref="K70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71" spans="1:11" x14ac:dyDescent="0.3">
      <c r="A71" s="135" t="str">
        <f>TEXT(Tasks[[#This Row],[Date Due]],"ddd")</f>
        <v/>
      </c>
      <c r="B71" s="14"/>
      <c r="H71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71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71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71" s="7" cm="1">
        <f t="array" aca="1" ref="K71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72" spans="1:11" x14ac:dyDescent="0.3">
      <c r="A72" s="135" t="str">
        <f>TEXT(Tasks[[#This Row],[Date Due]],"ddd")</f>
        <v/>
      </c>
      <c r="B72" s="14"/>
      <c r="H72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72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72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72" s="7" cm="1">
        <f t="array" aca="1" ref="K72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73" spans="1:11" x14ac:dyDescent="0.3">
      <c r="A73" s="135" t="str">
        <f>TEXT(Tasks[[#This Row],[Date Due]],"ddd")</f>
        <v/>
      </c>
      <c r="B73" s="14"/>
      <c r="H73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73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73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73" s="7" cm="1">
        <f t="array" aca="1" ref="K73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74" spans="1:11" x14ac:dyDescent="0.3">
      <c r="A74" s="135" t="str">
        <f>TEXT(Tasks[[#This Row],[Date Due]],"ddd")</f>
        <v/>
      </c>
      <c r="B74" s="14"/>
      <c r="H74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74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74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74" s="7" cm="1">
        <f t="array" aca="1" ref="K74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75" spans="1:11" x14ac:dyDescent="0.3">
      <c r="A75" s="135" t="str">
        <f>TEXT(Tasks[[#This Row],[Date Due]],"ddd")</f>
        <v/>
      </c>
      <c r="B75" s="14"/>
      <c r="H75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75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75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75" s="7" cm="1">
        <f t="array" aca="1" ref="K75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76" spans="1:11" x14ac:dyDescent="0.3">
      <c r="A76" s="135" t="str">
        <f>TEXT(Tasks[[#This Row],[Date Due]],"ddd")</f>
        <v/>
      </c>
      <c r="B76" s="14"/>
      <c r="H76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76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76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76" s="7" cm="1">
        <f t="array" aca="1" ref="K76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77" spans="1:11" x14ac:dyDescent="0.3">
      <c r="A77" s="135" t="str">
        <f>TEXT(Tasks[[#This Row],[Date Due]],"ddd")</f>
        <v/>
      </c>
      <c r="B77" s="14"/>
      <c r="H77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77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77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77" s="7" cm="1">
        <f t="array" aca="1" ref="K77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78" spans="1:11" x14ac:dyDescent="0.3">
      <c r="A78" s="135" t="str">
        <f>TEXT(Tasks[[#This Row],[Date Due]],"ddd")</f>
        <v/>
      </c>
      <c r="B78" s="14"/>
      <c r="H78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78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78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78" s="7" cm="1">
        <f t="array" aca="1" ref="K78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79" spans="1:11" x14ac:dyDescent="0.3">
      <c r="A79" s="135" t="str">
        <f>TEXT(Tasks[[#This Row],[Date Due]],"ddd")</f>
        <v/>
      </c>
      <c r="B79" s="14"/>
      <c r="H79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79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79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79" s="7" cm="1">
        <f t="array" aca="1" ref="K79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80" spans="1:11" x14ac:dyDescent="0.3">
      <c r="A80" s="135" t="str">
        <f>TEXT(Tasks[[#This Row],[Date Due]],"ddd")</f>
        <v/>
      </c>
      <c r="B80" s="14"/>
      <c r="H80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80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80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80" s="7" cm="1">
        <f t="array" aca="1" ref="K80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81" spans="1:11" x14ac:dyDescent="0.3">
      <c r="A81" s="135" t="str">
        <f>TEXT(Tasks[[#This Row],[Date Due]],"ddd")</f>
        <v/>
      </c>
      <c r="B81" s="14"/>
      <c r="H81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81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81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81" s="7" cm="1">
        <f t="array" aca="1" ref="K81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82" spans="1:11" x14ac:dyDescent="0.3">
      <c r="A82" s="135" t="str">
        <f>TEXT(Tasks[[#This Row],[Date Due]],"ddd")</f>
        <v/>
      </c>
      <c r="B82" s="14"/>
      <c r="H82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82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82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82" s="7" cm="1">
        <f t="array" aca="1" ref="K82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83" spans="1:11" x14ac:dyDescent="0.3">
      <c r="A83" s="135" t="str">
        <f>TEXT(Tasks[[#This Row],[Date Due]],"ddd")</f>
        <v/>
      </c>
      <c r="B83" s="14"/>
      <c r="H83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83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83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83" s="7" cm="1">
        <f t="array" aca="1" ref="K83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84" spans="1:11" x14ac:dyDescent="0.3">
      <c r="A84" s="135" t="str">
        <f>TEXT(Tasks[[#This Row],[Date Due]],"ddd")</f>
        <v/>
      </c>
      <c r="B84" s="14"/>
      <c r="H84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84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84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84" s="7" cm="1">
        <f t="array" aca="1" ref="K84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85" spans="1:11" x14ac:dyDescent="0.3">
      <c r="A85" s="135" t="str">
        <f>TEXT(Tasks[[#This Row],[Date Due]],"ddd")</f>
        <v/>
      </c>
      <c r="B85" s="14"/>
      <c r="H85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85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85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85" s="7" cm="1">
        <f t="array" aca="1" ref="K85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86" spans="1:11" x14ac:dyDescent="0.3">
      <c r="A86" s="135" t="str">
        <f>TEXT(Tasks[[#This Row],[Date Due]],"ddd")</f>
        <v/>
      </c>
      <c r="B86" s="14"/>
      <c r="H86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86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86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86" s="7" cm="1">
        <f t="array" aca="1" ref="K86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87" spans="1:11" x14ac:dyDescent="0.3">
      <c r="A87" s="135" t="str">
        <f>TEXT(Tasks[[#This Row],[Date Due]],"ddd")</f>
        <v/>
      </c>
      <c r="B87" s="14"/>
      <c r="H87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87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87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87" s="7" cm="1">
        <f t="array" aca="1" ref="K87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88" spans="1:11" x14ac:dyDescent="0.3">
      <c r="A88" s="135" t="str">
        <f>TEXT(Tasks[[#This Row],[Date Due]],"ddd")</f>
        <v/>
      </c>
      <c r="B88" s="14"/>
      <c r="H88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88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88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88" s="7" cm="1">
        <f t="array" aca="1" ref="K88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89" spans="1:11" x14ac:dyDescent="0.3">
      <c r="A89" s="135" t="str">
        <f>TEXT(Tasks[[#This Row],[Date Due]],"ddd")</f>
        <v/>
      </c>
      <c r="B89" s="14"/>
      <c r="H89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89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89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89" s="7" cm="1">
        <f t="array" aca="1" ref="K89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90" spans="1:11" x14ac:dyDescent="0.3">
      <c r="A90" s="135" t="str">
        <f>TEXT(Tasks[[#This Row],[Date Due]],"ddd")</f>
        <v/>
      </c>
      <c r="B90" s="14"/>
      <c r="H90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90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90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90" s="7" cm="1">
        <f t="array" aca="1" ref="K90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91" spans="1:11" x14ac:dyDescent="0.3">
      <c r="A91" s="135" t="str">
        <f>TEXT(Tasks[[#This Row],[Date Due]],"ddd")</f>
        <v/>
      </c>
      <c r="B91" s="14"/>
      <c r="H91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91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91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91" s="7" cm="1">
        <f t="array" aca="1" ref="K91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92" spans="1:11" x14ac:dyDescent="0.3">
      <c r="A92" s="135" t="str">
        <f>TEXT(Tasks[[#This Row],[Date Due]],"ddd")</f>
        <v/>
      </c>
      <c r="B92" s="14"/>
      <c r="H92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92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92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92" s="7" cm="1">
        <f t="array" aca="1" ref="K92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93" spans="1:11" x14ac:dyDescent="0.3">
      <c r="A93" s="135" t="str">
        <f>TEXT(Tasks[[#This Row],[Date Due]],"ddd")</f>
        <v/>
      </c>
      <c r="B93" s="14"/>
      <c r="H93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93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93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93" s="7" cm="1">
        <f t="array" aca="1" ref="K93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94" spans="1:11" x14ac:dyDescent="0.3">
      <c r="A94" s="135" t="str">
        <f>TEXT(Tasks[[#This Row],[Date Due]],"ddd")</f>
        <v/>
      </c>
      <c r="B94" s="14"/>
      <c r="H94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94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94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94" s="7" cm="1">
        <f t="array" aca="1" ref="K94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95" spans="1:11" x14ac:dyDescent="0.3">
      <c r="A95" s="135" t="str">
        <f>TEXT(Tasks[[#This Row],[Date Due]],"ddd")</f>
        <v/>
      </c>
      <c r="B95" s="14"/>
      <c r="H95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95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95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95" s="7" cm="1">
        <f t="array" aca="1" ref="K95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96" spans="1:11" x14ac:dyDescent="0.3">
      <c r="A96" s="135" t="str">
        <f>TEXT(Tasks[[#This Row],[Date Due]],"ddd")</f>
        <v/>
      </c>
      <c r="B96" s="14"/>
      <c r="H96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96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96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96" s="7" cm="1">
        <f t="array" aca="1" ref="K96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97" spans="1:11" x14ac:dyDescent="0.3">
      <c r="A97" s="135" t="str">
        <f>TEXT(Tasks[[#This Row],[Date Due]],"ddd")</f>
        <v/>
      </c>
      <c r="B97" s="14"/>
      <c r="H97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97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97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97" s="7" cm="1">
        <f t="array" aca="1" ref="K97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98" spans="1:11" x14ac:dyDescent="0.3">
      <c r="A98" s="135" t="str">
        <f>TEXT(Tasks[[#This Row],[Date Due]],"ddd")</f>
        <v/>
      </c>
      <c r="B98" s="14"/>
      <c r="H98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98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98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98" s="7" cm="1">
        <f t="array" aca="1" ref="K98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99" spans="1:11" x14ac:dyDescent="0.3">
      <c r="A99" s="135" t="str">
        <f>TEXT(Tasks[[#This Row],[Date Due]],"ddd")</f>
        <v/>
      </c>
      <c r="B99" s="14"/>
      <c r="H99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99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99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99" s="7" cm="1">
        <f t="array" aca="1" ref="K99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00" spans="1:11" x14ac:dyDescent="0.3">
      <c r="A100" s="135" t="str">
        <f>TEXT(Tasks[[#This Row],[Date Due]],"ddd")</f>
        <v/>
      </c>
      <c r="B100" s="14"/>
      <c r="H100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00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00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00" s="7" cm="1">
        <f t="array" aca="1" ref="K100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01" spans="1:11" x14ac:dyDescent="0.3">
      <c r="A101" s="135" t="str">
        <f>TEXT(Tasks[[#This Row],[Date Due]],"ddd")</f>
        <v/>
      </c>
      <c r="B101" s="14"/>
      <c r="H101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01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01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01" s="7" cm="1">
        <f t="array" aca="1" ref="K101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02" spans="1:11" x14ac:dyDescent="0.3">
      <c r="A102" s="135" t="str">
        <f>TEXT(Tasks[[#This Row],[Date Due]],"ddd")</f>
        <v/>
      </c>
      <c r="B102" s="14"/>
      <c r="H102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02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02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02" s="7" cm="1">
        <f t="array" aca="1" ref="K102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03" spans="1:11" x14ac:dyDescent="0.3">
      <c r="A103" s="135" t="str">
        <f>TEXT(Tasks[[#This Row],[Date Due]],"ddd")</f>
        <v/>
      </c>
      <c r="B103" s="14"/>
      <c r="H103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03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03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03" s="7" cm="1">
        <f t="array" aca="1" ref="K103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04" spans="1:11" x14ac:dyDescent="0.3">
      <c r="A104" s="135" t="str">
        <f>TEXT(Tasks[[#This Row],[Date Due]],"ddd")</f>
        <v/>
      </c>
      <c r="B104" s="14"/>
      <c r="H104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04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04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04" s="7" cm="1">
        <f t="array" aca="1" ref="K104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05" spans="1:11" x14ac:dyDescent="0.3">
      <c r="A105" s="135" t="str">
        <f>TEXT(Tasks[[#This Row],[Date Due]],"ddd")</f>
        <v/>
      </c>
      <c r="B105" s="14"/>
      <c r="H105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05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05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05" s="7" cm="1">
        <f t="array" aca="1" ref="K105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06" spans="1:11" x14ac:dyDescent="0.3">
      <c r="A106" s="135" t="str">
        <f>TEXT(Tasks[[#This Row],[Date Due]],"ddd")</f>
        <v/>
      </c>
      <c r="B106" s="14"/>
      <c r="H106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06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06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06" s="7" cm="1">
        <f t="array" aca="1" ref="K106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07" spans="1:11" x14ac:dyDescent="0.3">
      <c r="A107" s="135" t="str">
        <f>TEXT(Tasks[[#This Row],[Date Due]],"ddd")</f>
        <v/>
      </c>
      <c r="B107" s="14"/>
      <c r="H107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07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07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07" s="7" cm="1">
        <f t="array" aca="1" ref="K107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08" spans="1:11" x14ac:dyDescent="0.3">
      <c r="A108" s="135" t="str">
        <f>TEXT(Tasks[[#This Row],[Date Due]],"ddd")</f>
        <v/>
      </c>
      <c r="B108" s="14"/>
      <c r="H108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08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08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08" s="7" cm="1">
        <f t="array" aca="1" ref="K108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09" spans="1:11" x14ac:dyDescent="0.3">
      <c r="A109" s="135" t="str">
        <f>TEXT(Tasks[[#This Row],[Date Due]],"ddd")</f>
        <v/>
      </c>
      <c r="B109" s="14"/>
      <c r="H109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09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09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09" s="7" cm="1">
        <f t="array" aca="1" ref="K109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10" spans="1:11" x14ac:dyDescent="0.3">
      <c r="A110" s="135" t="str">
        <f>TEXT(Tasks[[#This Row],[Date Due]],"ddd")</f>
        <v/>
      </c>
      <c r="B110" s="14"/>
      <c r="H110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10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10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10" s="7" cm="1">
        <f t="array" aca="1" ref="K110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11" spans="1:11" x14ac:dyDescent="0.3">
      <c r="A111" s="135" t="str">
        <f>TEXT(Tasks[[#This Row],[Date Due]],"ddd")</f>
        <v/>
      </c>
      <c r="B111" s="14"/>
      <c r="H111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11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11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11" s="7" cm="1">
        <f t="array" aca="1" ref="K111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12" spans="1:11" x14ac:dyDescent="0.3">
      <c r="A112" s="135" t="str">
        <f>TEXT(Tasks[[#This Row],[Date Due]],"ddd")</f>
        <v/>
      </c>
      <c r="B112" s="14"/>
      <c r="H112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12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12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12" s="7" cm="1">
        <f t="array" aca="1" ref="K112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13" spans="1:11" x14ac:dyDescent="0.3">
      <c r="A113" s="135" t="str">
        <f>TEXT(Tasks[[#This Row],[Date Due]],"ddd")</f>
        <v/>
      </c>
      <c r="B113" s="14"/>
      <c r="H113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13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13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13" s="7" cm="1">
        <f t="array" aca="1" ref="K113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14" spans="1:11" x14ac:dyDescent="0.3">
      <c r="A114" s="135" t="str">
        <f>TEXT(Tasks[[#This Row],[Date Due]],"ddd")</f>
        <v/>
      </c>
      <c r="B114" s="14"/>
      <c r="H114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14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14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14" s="7" cm="1">
        <f t="array" aca="1" ref="K114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15" spans="1:11" x14ac:dyDescent="0.3">
      <c r="A115" s="135" t="str">
        <f>TEXT(Tasks[[#This Row],[Date Due]],"ddd")</f>
        <v/>
      </c>
      <c r="B115" s="14"/>
      <c r="H115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15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15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15" s="7" cm="1">
        <f t="array" aca="1" ref="K115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16" spans="1:11" x14ac:dyDescent="0.3">
      <c r="A116" s="135" t="str">
        <f>TEXT(Tasks[[#This Row],[Date Due]],"ddd")</f>
        <v/>
      </c>
      <c r="B116" s="14"/>
      <c r="H116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16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16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16" s="7" cm="1">
        <f t="array" aca="1" ref="K116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17" spans="1:11" x14ac:dyDescent="0.3">
      <c r="A117" s="135" t="str">
        <f>TEXT(Tasks[[#This Row],[Date Due]],"ddd")</f>
        <v/>
      </c>
      <c r="B117" s="14"/>
      <c r="H117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17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17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17" s="7" cm="1">
        <f t="array" aca="1" ref="K117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18" spans="1:11" x14ac:dyDescent="0.3">
      <c r="A118" s="135" t="str">
        <f>TEXT(Tasks[[#This Row],[Date Due]],"ddd")</f>
        <v/>
      </c>
      <c r="B118" s="14"/>
      <c r="H118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18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18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18" s="7" cm="1">
        <f t="array" aca="1" ref="K118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19" spans="1:11" x14ac:dyDescent="0.3">
      <c r="A119" s="135" t="str">
        <f>TEXT(Tasks[[#This Row],[Date Due]],"ddd")</f>
        <v/>
      </c>
      <c r="B119" s="14"/>
      <c r="H119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19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19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19" s="7" cm="1">
        <f t="array" aca="1" ref="K119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20" spans="1:11" x14ac:dyDescent="0.3">
      <c r="A120" s="135" t="str">
        <f>TEXT(Tasks[[#This Row],[Date Due]],"ddd")</f>
        <v/>
      </c>
      <c r="B120" s="14"/>
      <c r="H120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20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20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20" s="7" cm="1">
        <f t="array" aca="1" ref="K120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21" spans="1:11" x14ac:dyDescent="0.3">
      <c r="A121" s="135" t="str">
        <f>TEXT(Tasks[[#This Row],[Date Due]],"ddd")</f>
        <v/>
      </c>
      <c r="B121" s="14"/>
      <c r="H121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21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21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21" s="7" cm="1">
        <f t="array" aca="1" ref="K121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22" spans="1:11" x14ac:dyDescent="0.3">
      <c r="A122" s="135" t="str">
        <f>TEXT(Tasks[[#This Row],[Date Due]],"ddd")</f>
        <v/>
      </c>
      <c r="B122" s="14"/>
      <c r="H122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22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22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22" s="7" cm="1">
        <f t="array" aca="1" ref="K122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23" spans="1:11" x14ac:dyDescent="0.3">
      <c r="A123" s="135" t="str">
        <f>TEXT(Tasks[[#This Row],[Date Due]],"ddd")</f>
        <v/>
      </c>
      <c r="B123" s="14"/>
      <c r="H123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23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23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23" s="7" cm="1">
        <f t="array" aca="1" ref="K123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24" spans="1:11" x14ac:dyDescent="0.3">
      <c r="A124" s="135" t="str">
        <f>TEXT(Tasks[[#This Row],[Date Due]],"ddd")</f>
        <v/>
      </c>
      <c r="B124" s="14"/>
      <c r="H124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24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24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24" s="7" cm="1">
        <f t="array" aca="1" ref="K124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25" spans="1:11" x14ac:dyDescent="0.3">
      <c r="A125" s="135" t="str">
        <f>TEXT(Tasks[[#This Row],[Date Due]],"ddd")</f>
        <v/>
      </c>
      <c r="B125" s="14"/>
      <c r="H125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25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25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25" s="7" cm="1">
        <f t="array" aca="1" ref="K125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26" spans="1:11" x14ac:dyDescent="0.3">
      <c r="A126" s="135" t="str">
        <f>TEXT(Tasks[[#This Row],[Date Due]],"ddd")</f>
        <v/>
      </c>
      <c r="B126" s="14"/>
      <c r="H126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26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26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26" s="7" cm="1">
        <f t="array" aca="1" ref="K126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27" spans="1:11" x14ac:dyDescent="0.3">
      <c r="A127" s="135" t="str">
        <f>TEXT(Tasks[[#This Row],[Date Due]],"ddd")</f>
        <v/>
      </c>
      <c r="B127" s="14"/>
      <c r="H127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27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27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27" s="7" cm="1">
        <f t="array" aca="1" ref="K127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28" spans="1:11" x14ac:dyDescent="0.3">
      <c r="A128" s="135" t="str">
        <f>TEXT(Tasks[[#This Row],[Date Due]],"ddd")</f>
        <v/>
      </c>
      <c r="B128" s="14"/>
      <c r="H128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28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28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28" s="7" cm="1">
        <f t="array" aca="1" ref="K128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29" spans="1:11" x14ac:dyDescent="0.3">
      <c r="A129" s="135" t="str">
        <f>TEXT(Tasks[[#This Row],[Date Due]],"ddd")</f>
        <v/>
      </c>
      <c r="B129" s="14"/>
      <c r="H129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29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29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29" s="7" cm="1">
        <f t="array" aca="1" ref="K129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30" spans="1:11" x14ac:dyDescent="0.3">
      <c r="A130" s="135" t="str">
        <f>TEXT(Tasks[[#This Row],[Date Due]],"ddd")</f>
        <v/>
      </c>
      <c r="B130" s="14"/>
      <c r="H130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30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30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30" s="7" cm="1">
        <f t="array" aca="1" ref="K130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31" spans="1:11" x14ac:dyDescent="0.3">
      <c r="A131" s="135" t="str">
        <f>TEXT(Tasks[[#This Row],[Date Due]],"ddd")</f>
        <v/>
      </c>
      <c r="B131" s="14"/>
      <c r="H131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31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31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31" s="7" cm="1">
        <f t="array" aca="1" ref="K131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32" spans="1:11" x14ac:dyDescent="0.3">
      <c r="A132" s="135" t="str">
        <f>TEXT(Tasks[[#This Row],[Date Due]],"ddd")</f>
        <v/>
      </c>
      <c r="B132" s="14"/>
      <c r="H132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32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32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32" s="7" cm="1">
        <f t="array" aca="1" ref="K132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33" spans="1:11" x14ac:dyDescent="0.3">
      <c r="A133" s="135" t="str">
        <f>TEXT(Tasks[[#This Row],[Date Due]],"ddd")</f>
        <v/>
      </c>
      <c r="B133" s="14"/>
      <c r="H133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33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33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33" s="7" cm="1">
        <f t="array" aca="1" ref="K133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34" spans="1:11" x14ac:dyDescent="0.3">
      <c r="A134" s="135" t="str">
        <f>TEXT(Tasks[[#This Row],[Date Due]],"ddd")</f>
        <v/>
      </c>
      <c r="B134" s="14"/>
      <c r="H134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34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34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34" s="7" cm="1">
        <f t="array" aca="1" ref="K134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35" spans="1:11" x14ac:dyDescent="0.3">
      <c r="A135" s="135" t="str">
        <f>TEXT(Tasks[[#This Row],[Date Due]],"ddd")</f>
        <v/>
      </c>
      <c r="B135" s="14"/>
      <c r="H135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35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35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35" s="7" cm="1">
        <f t="array" aca="1" ref="K135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36" spans="1:11" x14ac:dyDescent="0.3">
      <c r="A136" s="135" t="str">
        <f>TEXT(Tasks[[#This Row],[Date Due]],"ddd")</f>
        <v/>
      </c>
      <c r="B136" s="14"/>
      <c r="H136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36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36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36" s="7" cm="1">
        <f t="array" aca="1" ref="K136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37" spans="1:11" x14ac:dyDescent="0.3">
      <c r="A137" s="135" t="str">
        <f>TEXT(Tasks[[#This Row],[Date Due]],"ddd")</f>
        <v/>
      </c>
      <c r="B137" s="14"/>
      <c r="H137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37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37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37" s="7" cm="1">
        <f t="array" aca="1" ref="K137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38" spans="1:11" x14ac:dyDescent="0.3">
      <c r="A138" s="135" t="str">
        <f>TEXT(Tasks[[#This Row],[Date Due]],"ddd")</f>
        <v/>
      </c>
      <c r="B138" s="14"/>
      <c r="H138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38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38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38" s="7" cm="1">
        <f t="array" aca="1" ref="K138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39" spans="1:11" x14ac:dyDescent="0.3">
      <c r="A139" s="135" t="str">
        <f>TEXT(Tasks[[#This Row],[Date Due]],"ddd")</f>
        <v/>
      </c>
      <c r="B139" s="14"/>
      <c r="H139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39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39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39" s="7" cm="1">
        <f t="array" aca="1" ref="K139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40" spans="1:11" x14ac:dyDescent="0.3">
      <c r="A140" s="135" t="str">
        <f>TEXT(Tasks[[#This Row],[Date Due]],"ddd")</f>
        <v/>
      </c>
      <c r="B140" s="14"/>
      <c r="H140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40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40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40" s="7" cm="1">
        <f t="array" aca="1" ref="K140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41" spans="1:11" x14ac:dyDescent="0.3">
      <c r="A141" s="135" t="str">
        <f>TEXT(Tasks[[#This Row],[Date Due]],"ddd")</f>
        <v/>
      </c>
      <c r="B141" s="14"/>
      <c r="H141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41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41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41" s="7" cm="1">
        <f t="array" aca="1" ref="K141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42" spans="1:11" x14ac:dyDescent="0.3">
      <c r="A142" s="135" t="str">
        <f>TEXT(Tasks[[#This Row],[Date Due]],"ddd")</f>
        <v/>
      </c>
      <c r="B142" s="14"/>
      <c r="H142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42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42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42" s="7" cm="1">
        <f t="array" aca="1" ref="K142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43" spans="1:11" x14ac:dyDescent="0.3">
      <c r="A143" s="135" t="str">
        <f>TEXT(Tasks[[#This Row],[Date Due]],"ddd")</f>
        <v/>
      </c>
      <c r="B143" s="14"/>
      <c r="H143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43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43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43" s="7" cm="1">
        <f t="array" aca="1" ref="K143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44" spans="1:11" x14ac:dyDescent="0.3">
      <c r="A144" s="135" t="str">
        <f>TEXT(Tasks[[#This Row],[Date Due]],"ddd")</f>
        <v/>
      </c>
      <c r="B144" s="14"/>
      <c r="H144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44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44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44" s="7" cm="1">
        <f t="array" aca="1" ref="K144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45" spans="1:11" x14ac:dyDescent="0.3">
      <c r="A145" s="135" t="str">
        <f>TEXT(Tasks[[#This Row],[Date Due]],"ddd")</f>
        <v/>
      </c>
      <c r="B145" s="14"/>
      <c r="H145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45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45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45" s="7" cm="1">
        <f t="array" aca="1" ref="K145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46" spans="1:11" x14ac:dyDescent="0.3">
      <c r="A146" s="135" t="str">
        <f>TEXT(Tasks[[#This Row],[Date Due]],"ddd")</f>
        <v/>
      </c>
      <c r="B146" s="14"/>
      <c r="H146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46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46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46" s="7" cm="1">
        <f t="array" aca="1" ref="K146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47" spans="1:11" x14ac:dyDescent="0.3">
      <c r="A147" s="135" t="str">
        <f>TEXT(Tasks[[#This Row],[Date Due]],"ddd")</f>
        <v/>
      </c>
      <c r="B147" s="14"/>
      <c r="H147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47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47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47" s="7" cm="1">
        <f t="array" aca="1" ref="K147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48" spans="1:11" x14ac:dyDescent="0.3">
      <c r="A148" s="135" t="str">
        <f>TEXT(Tasks[[#This Row],[Date Due]],"ddd")</f>
        <v/>
      </c>
      <c r="B148" s="14"/>
      <c r="H148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48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48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48" s="7" cm="1">
        <f t="array" aca="1" ref="K148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49" spans="1:11" x14ac:dyDescent="0.3">
      <c r="A149" s="135" t="str">
        <f>TEXT(Tasks[[#This Row],[Date Due]],"ddd")</f>
        <v/>
      </c>
      <c r="B149" s="14"/>
      <c r="H149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49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49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49" s="7" cm="1">
        <f t="array" aca="1" ref="K149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50" spans="1:11" x14ac:dyDescent="0.3">
      <c r="A150" s="135" t="str">
        <f>TEXT(Tasks[[#This Row],[Date Due]],"ddd")</f>
        <v/>
      </c>
      <c r="B150" s="14"/>
      <c r="H150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50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50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50" s="7" cm="1">
        <f t="array" aca="1" ref="K150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51" spans="1:11" x14ac:dyDescent="0.3">
      <c r="A151" s="135" t="str">
        <f>TEXT(Tasks[[#This Row],[Date Due]],"ddd")</f>
        <v/>
      </c>
      <c r="B151" s="14"/>
      <c r="H151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51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51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51" s="7" cm="1">
        <f t="array" aca="1" ref="K151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52" spans="1:11" x14ac:dyDescent="0.3">
      <c r="A152" s="135" t="str">
        <f>TEXT(Tasks[[#This Row],[Date Due]],"ddd")</f>
        <v/>
      </c>
      <c r="B152" s="14"/>
      <c r="H152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52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52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52" s="7" cm="1">
        <f t="array" aca="1" ref="K152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53" spans="1:11" x14ac:dyDescent="0.3">
      <c r="A153" s="135" t="str">
        <f>TEXT(Tasks[[#This Row],[Date Due]],"ddd")</f>
        <v/>
      </c>
      <c r="B153" s="14"/>
      <c r="H153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53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53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53" s="7" cm="1">
        <f t="array" aca="1" ref="K153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54" spans="1:11" x14ac:dyDescent="0.3">
      <c r="A154" s="135" t="str">
        <f>TEXT(Tasks[[#This Row],[Date Due]],"ddd")</f>
        <v/>
      </c>
      <c r="B154" s="14"/>
      <c r="H154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54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54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54" s="7" cm="1">
        <f t="array" aca="1" ref="K154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55" spans="1:11" x14ac:dyDescent="0.3">
      <c r="A155" s="135" t="str">
        <f>TEXT(Tasks[[#This Row],[Date Due]],"ddd")</f>
        <v/>
      </c>
      <c r="B155" s="14"/>
      <c r="H155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55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55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55" s="7" cm="1">
        <f t="array" aca="1" ref="K155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56" spans="1:11" x14ac:dyDescent="0.3">
      <c r="A156" s="135" t="str">
        <f>TEXT(Tasks[[#This Row],[Date Due]],"ddd")</f>
        <v/>
      </c>
      <c r="B156" s="14"/>
      <c r="H156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56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56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56" s="7" cm="1">
        <f t="array" aca="1" ref="K156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57" spans="1:11" x14ac:dyDescent="0.3">
      <c r="A157" s="135" t="str">
        <f>TEXT(Tasks[[#This Row],[Date Due]],"ddd")</f>
        <v/>
      </c>
      <c r="B157" s="14"/>
      <c r="H157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57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57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57" s="7" cm="1">
        <f t="array" aca="1" ref="K157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58" spans="1:11" x14ac:dyDescent="0.3">
      <c r="A158" s="135" t="str">
        <f>TEXT(Tasks[[#This Row],[Date Due]],"ddd")</f>
        <v/>
      </c>
      <c r="B158" s="14"/>
      <c r="H158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58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58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58" s="7" cm="1">
        <f t="array" aca="1" ref="K158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59" spans="1:11" x14ac:dyDescent="0.3">
      <c r="A159" s="135" t="str">
        <f>TEXT(Tasks[[#This Row],[Date Due]],"ddd")</f>
        <v/>
      </c>
      <c r="B159" s="14"/>
      <c r="H159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59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59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59" s="7" cm="1">
        <f t="array" aca="1" ref="K159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60" spans="1:11" x14ac:dyDescent="0.3">
      <c r="A160" s="135" t="str">
        <f>TEXT(Tasks[[#This Row],[Date Due]],"ddd")</f>
        <v/>
      </c>
      <c r="B160" s="14"/>
      <c r="H160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60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60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60" s="7" cm="1">
        <f t="array" aca="1" ref="K160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61" spans="1:11" x14ac:dyDescent="0.3">
      <c r="A161" s="135" t="str">
        <f>TEXT(Tasks[[#This Row],[Date Due]],"ddd")</f>
        <v/>
      </c>
      <c r="B161" s="14"/>
      <c r="H161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61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61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61" s="7" cm="1">
        <f t="array" aca="1" ref="K161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62" spans="1:11" x14ac:dyDescent="0.3">
      <c r="A162" s="135" t="str">
        <f>TEXT(Tasks[[#This Row],[Date Due]],"ddd")</f>
        <v/>
      </c>
      <c r="B162" s="14"/>
      <c r="H162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62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62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62" s="7" cm="1">
        <f t="array" aca="1" ref="K162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63" spans="1:11" x14ac:dyDescent="0.3">
      <c r="A163" s="135" t="str">
        <f>TEXT(Tasks[[#This Row],[Date Due]],"ddd")</f>
        <v/>
      </c>
      <c r="B163" s="14"/>
      <c r="H163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63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63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63" s="7" cm="1">
        <f t="array" aca="1" ref="K163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64" spans="1:11" x14ac:dyDescent="0.3">
      <c r="A164" s="135" t="str">
        <f>TEXT(Tasks[[#This Row],[Date Due]],"ddd")</f>
        <v/>
      </c>
      <c r="B164" s="14"/>
      <c r="H164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64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64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64" s="7" cm="1">
        <f t="array" aca="1" ref="K164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65" spans="1:11" x14ac:dyDescent="0.3">
      <c r="A165" s="135" t="str">
        <f>TEXT(Tasks[[#This Row],[Date Due]],"ddd")</f>
        <v/>
      </c>
      <c r="B165" s="14"/>
      <c r="H165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65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65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65" s="7" cm="1">
        <f t="array" aca="1" ref="K165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66" spans="1:11" x14ac:dyDescent="0.3">
      <c r="A166" s="135" t="str">
        <f>TEXT(Tasks[[#This Row],[Date Due]],"ddd")</f>
        <v/>
      </c>
      <c r="B166" s="14"/>
      <c r="H166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66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66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66" s="7" cm="1">
        <f t="array" aca="1" ref="K166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67" spans="1:11" x14ac:dyDescent="0.3">
      <c r="A167" s="135" t="str">
        <f>TEXT(Tasks[[#This Row],[Date Due]],"ddd")</f>
        <v/>
      </c>
      <c r="B167" s="14"/>
      <c r="H167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67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67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67" s="7" cm="1">
        <f t="array" aca="1" ref="K167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68" spans="1:11" x14ac:dyDescent="0.3">
      <c r="A168" s="135" t="str">
        <f>TEXT(Tasks[[#This Row],[Date Due]],"ddd")</f>
        <v/>
      </c>
      <c r="B168" s="14"/>
      <c r="H168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68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68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68" s="7" cm="1">
        <f t="array" aca="1" ref="K168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69" spans="1:11" x14ac:dyDescent="0.3">
      <c r="A169" s="135" t="str">
        <f>TEXT(Tasks[[#This Row],[Date Due]],"ddd")</f>
        <v/>
      </c>
      <c r="B169" s="14"/>
      <c r="H169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69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69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69" s="7" cm="1">
        <f t="array" aca="1" ref="K169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70" spans="1:11" x14ac:dyDescent="0.3">
      <c r="A170" s="135" t="str">
        <f>TEXT(Tasks[[#This Row],[Date Due]],"ddd")</f>
        <v/>
      </c>
      <c r="B170" s="14"/>
      <c r="H170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70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70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70" s="7" cm="1">
        <f t="array" aca="1" ref="K170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71" spans="1:11" x14ac:dyDescent="0.3">
      <c r="A171" s="135" t="str">
        <f>TEXT(Tasks[[#This Row],[Date Due]],"ddd")</f>
        <v/>
      </c>
      <c r="B171" s="14"/>
      <c r="H171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71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71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71" s="7" cm="1">
        <f t="array" aca="1" ref="K171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72" spans="1:11" x14ac:dyDescent="0.3">
      <c r="A172" s="135" t="str">
        <f>TEXT(Tasks[[#This Row],[Date Due]],"ddd")</f>
        <v/>
      </c>
      <c r="B172" s="14"/>
      <c r="H172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72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72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72" s="7" cm="1">
        <f t="array" aca="1" ref="K172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73" spans="1:11" x14ac:dyDescent="0.3">
      <c r="A173" s="135" t="str">
        <f>TEXT(Tasks[[#This Row],[Date Due]],"ddd")</f>
        <v/>
      </c>
      <c r="B173" s="14"/>
      <c r="H173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73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73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73" s="7" cm="1">
        <f t="array" aca="1" ref="K173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74" spans="1:11" x14ac:dyDescent="0.3">
      <c r="A174" s="135" t="str">
        <f>TEXT(Tasks[[#This Row],[Date Due]],"ddd")</f>
        <v/>
      </c>
      <c r="B174" s="14"/>
      <c r="H174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74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74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74" s="7" cm="1">
        <f t="array" aca="1" ref="K174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75" spans="1:11" x14ac:dyDescent="0.3">
      <c r="A175" s="135" t="str">
        <f>TEXT(Tasks[[#This Row],[Date Due]],"ddd")</f>
        <v/>
      </c>
      <c r="B175" s="14"/>
      <c r="H175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75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75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75" s="7" cm="1">
        <f t="array" aca="1" ref="K175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76" spans="1:11" x14ac:dyDescent="0.3">
      <c r="A176" s="135" t="str">
        <f>TEXT(Tasks[[#This Row],[Date Due]],"ddd")</f>
        <v/>
      </c>
      <c r="B176" s="14"/>
      <c r="H176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76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76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76" s="7" cm="1">
        <f t="array" aca="1" ref="K176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77" spans="1:11" x14ac:dyDescent="0.3">
      <c r="A177" s="135" t="str">
        <f>TEXT(Tasks[[#This Row],[Date Due]],"ddd")</f>
        <v/>
      </c>
      <c r="B177" s="14"/>
      <c r="H177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77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77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77" s="7" cm="1">
        <f t="array" aca="1" ref="K177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78" spans="1:11" x14ac:dyDescent="0.3">
      <c r="A178" s="135" t="str">
        <f>TEXT(Tasks[[#This Row],[Date Due]],"ddd")</f>
        <v/>
      </c>
      <c r="B178" s="14"/>
      <c r="H178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78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78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78" s="7" cm="1">
        <f t="array" aca="1" ref="K178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79" spans="1:11" x14ac:dyDescent="0.3">
      <c r="A179" s="135" t="str">
        <f>TEXT(Tasks[[#This Row],[Date Due]],"ddd")</f>
        <v/>
      </c>
      <c r="B179" s="14"/>
      <c r="H179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79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79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79" s="7" cm="1">
        <f t="array" aca="1" ref="K179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80" spans="1:11" x14ac:dyDescent="0.3">
      <c r="A180" s="135" t="str">
        <f>TEXT(Tasks[[#This Row],[Date Due]],"ddd")</f>
        <v/>
      </c>
      <c r="B180" s="14"/>
      <c r="H180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80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80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80" s="7" cm="1">
        <f t="array" aca="1" ref="K180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81" spans="1:11" x14ac:dyDescent="0.3">
      <c r="A181" s="135" t="str">
        <f>TEXT(Tasks[[#This Row],[Date Due]],"ddd")</f>
        <v/>
      </c>
      <c r="B181" s="14"/>
      <c r="H181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81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81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81" s="7" cm="1">
        <f t="array" aca="1" ref="K181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82" spans="1:11" x14ac:dyDescent="0.3">
      <c r="A182" s="135" t="str">
        <f>TEXT(Tasks[[#This Row],[Date Due]],"ddd")</f>
        <v/>
      </c>
      <c r="B182" s="14"/>
      <c r="H182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82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82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82" s="7" cm="1">
        <f t="array" aca="1" ref="K182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83" spans="1:11" x14ac:dyDescent="0.3">
      <c r="A183" s="135" t="str">
        <f>TEXT(Tasks[[#This Row],[Date Due]],"ddd")</f>
        <v/>
      </c>
      <c r="B183" s="14"/>
      <c r="H183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83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83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83" s="7" cm="1">
        <f t="array" aca="1" ref="K183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84" spans="1:11" x14ac:dyDescent="0.3">
      <c r="A184" s="135" t="str">
        <f>TEXT(Tasks[[#This Row],[Date Due]],"ddd")</f>
        <v/>
      </c>
      <c r="B184" s="14"/>
      <c r="H184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84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84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84" s="7" cm="1">
        <f t="array" aca="1" ref="K184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85" spans="1:11" x14ac:dyDescent="0.3">
      <c r="A185" s="135" t="str">
        <f>TEXT(Tasks[[#This Row],[Date Due]],"ddd")</f>
        <v/>
      </c>
      <c r="B185" s="14"/>
      <c r="H185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85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85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85" s="7" cm="1">
        <f t="array" aca="1" ref="K185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86" spans="1:11" x14ac:dyDescent="0.3">
      <c r="A186" s="135" t="str">
        <f>TEXT(Tasks[[#This Row],[Date Due]],"ddd")</f>
        <v/>
      </c>
      <c r="B186" s="14"/>
      <c r="H186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86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86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86" s="7" cm="1">
        <f t="array" aca="1" ref="K186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87" spans="1:11" x14ac:dyDescent="0.3">
      <c r="A187" s="135" t="str">
        <f>TEXT(Tasks[[#This Row],[Date Due]],"ddd")</f>
        <v/>
      </c>
      <c r="B187" s="14"/>
      <c r="H187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87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87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87" s="7" cm="1">
        <f t="array" aca="1" ref="K187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88" spans="1:11" x14ac:dyDescent="0.3">
      <c r="A188" s="135" t="str">
        <f>TEXT(Tasks[[#This Row],[Date Due]],"ddd")</f>
        <v/>
      </c>
      <c r="B188" s="14"/>
      <c r="H188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88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88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88" s="7" cm="1">
        <f t="array" aca="1" ref="K188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89" spans="1:11" x14ac:dyDescent="0.3">
      <c r="A189" s="135" t="str">
        <f>TEXT(Tasks[[#This Row],[Date Due]],"ddd")</f>
        <v/>
      </c>
      <c r="B189" s="14"/>
      <c r="H189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89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89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89" s="7" cm="1">
        <f t="array" aca="1" ref="K189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90" spans="1:11" x14ac:dyDescent="0.3">
      <c r="A190" s="135" t="str">
        <f>TEXT(Tasks[[#This Row],[Date Due]],"ddd")</f>
        <v/>
      </c>
      <c r="B190" s="14"/>
      <c r="H190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90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90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90" s="7" cm="1">
        <f t="array" aca="1" ref="K190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91" spans="1:11" x14ac:dyDescent="0.3">
      <c r="A191" s="135" t="str">
        <f>TEXT(Tasks[[#This Row],[Date Due]],"ddd")</f>
        <v/>
      </c>
      <c r="B191" s="14"/>
      <c r="H191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91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91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91" s="7" cm="1">
        <f t="array" aca="1" ref="K191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92" spans="1:11" x14ac:dyDescent="0.3">
      <c r="A192" s="135" t="str">
        <f>TEXT(Tasks[[#This Row],[Date Due]],"ddd")</f>
        <v/>
      </c>
      <c r="B192" s="14"/>
      <c r="H192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92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92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92" s="7" cm="1">
        <f t="array" aca="1" ref="K192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93" spans="1:11" x14ac:dyDescent="0.3">
      <c r="A193" s="135" t="str">
        <f>TEXT(Tasks[[#This Row],[Date Due]],"ddd")</f>
        <v/>
      </c>
      <c r="B193" s="14"/>
      <c r="H193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93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93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93" s="7" cm="1">
        <f t="array" aca="1" ref="K193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94" spans="1:11" x14ac:dyDescent="0.3">
      <c r="A194" s="135" t="str">
        <f>TEXT(Tasks[[#This Row],[Date Due]],"ddd")</f>
        <v/>
      </c>
      <c r="B194" s="14"/>
      <c r="H194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94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94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94" s="7" cm="1">
        <f t="array" aca="1" ref="K194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95" spans="1:11" x14ac:dyDescent="0.3">
      <c r="A195" s="135" t="str">
        <f>TEXT(Tasks[[#This Row],[Date Due]],"ddd")</f>
        <v/>
      </c>
      <c r="B195" s="14"/>
      <c r="H195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95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95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95" s="7" cm="1">
        <f t="array" aca="1" ref="K195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96" spans="1:11" x14ac:dyDescent="0.3">
      <c r="A196" s="135" t="str">
        <f>TEXT(Tasks[[#This Row],[Date Due]],"ddd")</f>
        <v/>
      </c>
      <c r="B196" s="14"/>
      <c r="H196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96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96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96" s="7" cm="1">
        <f t="array" aca="1" ref="K196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97" spans="1:11" x14ac:dyDescent="0.3">
      <c r="A197" s="135" t="str">
        <f>TEXT(Tasks[[#This Row],[Date Due]],"ddd")</f>
        <v/>
      </c>
      <c r="B197" s="14"/>
      <c r="H197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97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97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97" s="7" cm="1">
        <f t="array" aca="1" ref="K197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98" spans="1:11" x14ac:dyDescent="0.3">
      <c r="A198" s="135" t="str">
        <f>TEXT(Tasks[[#This Row],[Date Due]],"ddd")</f>
        <v/>
      </c>
      <c r="B198" s="14"/>
      <c r="H198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98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98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98" s="7" cm="1">
        <f t="array" aca="1" ref="K198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199" spans="1:11" x14ac:dyDescent="0.3">
      <c r="A199" s="135" t="str">
        <f>TEXT(Tasks[[#This Row],[Date Due]],"ddd")</f>
        <v/>
      </c>
      <c r="B199" s="14"/>
      <c r="H199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199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199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199" s="7" cm="1">
        <f t="array" aca="1" ref="K199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00" spans="1:11" x14ac:dyDescent="0.3">
      <c r="A200" s="135" t="str">
        <f>TEXT(Tasks[[#This Row],[Date Due]],"ddd")</f>
        <v/>
      </c>
      <c r="B200" s="14"/>
      <c r="H200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00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00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00" s="7" cm="1">
        <f t="array" aca="1" ref="K200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01" spans="1:11" x14ac:dyDescent="0.3">
      <c r="A201" s="135" t="str">
        <f>TEXT(Tasks[[#This Row],[Date Due]],"ddd")</f>
        <v/>
      </c>
      <c r="B201" s="14"/>
      <c r="H201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01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01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01" s="7" cm="1">
        <f t="array" aca="1" ref="K201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02" spans="1:11" x14ac:dyDescent="0.3">
      <c r="A202" s="135" t="str">
        <f>TEXT(Tasks[[#This Row],[Date Due]],"ddd")</f>
        <v/>
      </c>
      <c r="B202" s="14"/>
      <c r="H202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02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02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02" s="7" cm="1">
        <f t="array" aca="1" ref="K202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03" spans="1:11" x14ac:dyDescent="0.3">
      <c r="A203" s="135" t="str">
        <f>TEXT(Tasks[[#This Row],[Date Due]],"ddd")</f>
        <v/>
      </c>
      <c r="B203" s="14"/>
      <c r="H203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03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03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03" s="7" cm="1">
        <f t="array" aca="1" ref="K203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04" spans="1:11" x14ac:dyDescent="0.3">
      <c r="A204" s="135" t="str">
        <f>TEXT(Tasks[[#This Row],[Date Due]],"ddd")</f>
        <v/>
      </c>
      <c r="B204" s="14"/>
      <c r="H204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04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04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04" s="7" cm="1">
        <f t="array" aca="1" ref="K204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05" spans="1:11" x14ac:dyDescent="0.3">
      <c r="A205" s="135" t="str">
        <f>TEXT(Tasks[[#This Row],[Date Due]],"ddd")</f>
        <v/>
      </c>
      <c r="B205" s="14"/>
      <c r="H205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05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05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05" s="7" cm="1">
        <f t="array" aca="1" ref="K205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06" spans="1:11" x14ac:dyDescent="0.3">
      <c r="A206" s="135" t="str">
        <f>TEXT(Tasks[[#This Row],[Date Due]],"ddd")</f>
        <v/>
      </c>
      <c r="B206" s="14"/>
      <c r="H206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06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06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06" s="7" cm="1">
        <f t="array" aca="1" ref="K206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07" spans="1:11" x14ac:dyDescent="0.3">
      <c r="A207" s="135" t="str">
        <f>TEXT(Tasks[[#This Row],[Date Due]],"ddd")</f>
        <v/>
      </c>
      <c r="B207" s="14"/>
      <c r="H207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07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07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07" s="7" cm="1">
        <f t="array" aca="1" ref="K207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08" spans="1:11" x14ac:dyDescent="0.3">
      <c r="A208" s="135" t="str">
        <f>TEXT(Tasks[[#This Row],[Date Due]],"ddd")</f>
        <v/>
      </c>
      <c r="B208" s="14"/>
      <c r="H208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08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08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08" s="7" cm="1">
        <f t="array" aca="1" ref="K208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09" spans="1:11" x14ac:dyDescent="0.3">
      <c r="A209" s="135" t="str">
        <f>TEXT(Tasks[[#This Row],[Date Due]],"ddd")</f>
        <v/>
      </c>
      <c r="B209" s="14"/>
      <c r="H209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09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09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09" s="7" cm="1">
        <f t="array" aca="1" ref="K209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10" spans="1:11" x14ac:dyDescent="0.3">
      <c r="A210" s="135" t="str">
        <f>TEXT(Tasks[[#This Row],[Date Due]],"ddd")</f>
        <v/>
      </c>
      <c r="B210" s="14"/>
      <c r="H210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10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10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10" s="7" cm="1">
        <f t="array" aca="1" ref="K210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11" spans="1:11" x14ac:dyDescent="0.3">
      <c r="A211" s="135" t="str">
        <f>TEXT(Tasks[[#This Row],[Date Due]],"ddd")</f>
        <v/>
      </c>
      <c r="B211" s="14"/>
      <c r="H211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11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11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11" s="7" cm="1">
        <f t="array" aca="1" ref="K211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12" spans="1:11" x14ac:dyDescent="0.3">
      <c r="A212" s="135" t="str">
        <f>TEXT(Tasks[[#This Row],[Date Due]],"ddd")</f>
        <v/>
      </c>
      <c r="B212" s="14"/>
      <c r="H212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12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12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12" s="7" cm="1">
        <f t="array" aca="1" ref="K212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13" spans="1:11" x14ac:dyDescent="0.3">
      <c r="A213" s="135" t="str">
        <f>TEXT(Tasks[[#This Row],[Date Due]],"ddd")</f>
        <v/>
      </c>
      <c r="B213" s="14"/>
      <c r="H213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13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13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13" s="7" cm="1">
        <f t="array" aca="1" ref="K213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14" spans="1:11" x14ac:dyDescent="0.3">
      <c r="A214" s="135" t="str">
        <f>TEXT(Tasks[[#This Row],[Date Due]],"ddd")</f>
        <v/>
      </c>
      <c r="B214" s="14"/>
      <c r="H214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14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14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14" s="7" cm="1">
        <f t="array" aca="1" ref="K214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15" spans="1:11" x14ac:dyDescent="0.3">
      <c r="A215" s="135" t="str">
        <f>TEXT(Tasks[[#This Row],[Date Due]],"ddd")</f>
        <v/>
      </c>
      <c r="B215" s="14"/>
      <c r="H215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15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15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15" s="7" cm="1">
        <f t="array" aca="1" ref="K215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16" spans="1:11" x14ac:dyDescent="0.3">
      <c r="A216" s="135" t="str">
        <f>TEXT(Tasks[[#This Row],[Date Due]],"ddd")</f>
        <v/>
      </c>
      <c r="B216" s="14"/>
      <c r="H216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16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16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16" s="7" cm="1">
        <f t="array" aca="1" ref="K216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17" spans="1:11" x14ac:dyDescent="0.3">
      <c r="A217" s="135" t="str">
        <f>TEXT(Tasks[[#This Row],[Date Due]],"ddd")</f>
        <v/>
      </c>
      <c r="B217" s="14"/>
      <c r="H217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17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17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17" s="7" cm="1">
        <f t="array" aca="1" ref="K217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18" spans="1:11" x14ac:dyDescent="0.3">
      <c r="A218" s="135" t="str">
        <f>TEXT(Tasks[[#This Row],[Date Due]],"ddd")</f>
        <v/>
      </c>
      <c r="B218" s="14"/>
      <c r="H218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18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18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18" s="7" cm="1">
        <f t="array" aca="1" ref="K218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19" spans="1:11" x14ac:dyDescent="0.3">
      <c r="A219" s="135" t="str">
        <f>TEXT(Tasks[[#This Row],[Date Due]],"ddd")</f>
        <v/>
      </c>
      <c r="B219" s="14"/>
      <c r="H219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19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19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19" s="7" cm="1">
        <f t="array" aca="1" ref="K219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20" spans="1:11" x14ac:dyDescent="0.3">
      <c r="A220" s="135" t="str">
        <f>TEXT(Tasks[[#This Row],[Date Due]],"ddd")</f>
        <v/>
      </c>
      <c r="B220" s="14"/>
      <c r="H220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20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20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20" s="7" cm="1">
        <f t="array" aca="1" ref="K220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21" spans="1:11" x14ac:dyDescent="0.3">
      <c r="A221" s="135" t="str">
        <f>TEXT(Tasks[[#This Row],[Date Due]],"ddd")</f>
        <v/>
      </c>
      <c r="B221" s="14"/>
      <c r="H221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21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21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21" s="7" cm="1">
        <f t="array" aca="1" ref="K221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22" spans="1:11" x14ac:dyDescent="0.3">
      <c r="A222" s="135" t="str">
        <f>TEXT(Tasks[[#This Row],[Date Due]],"ddd")</f>
        <v/>
      </c>
      <c r="B222" s="14"/>
      <c r="H222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22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22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22" s="7" cm="1">
        <f t="array" aca="1" ref="K222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23" spans="1:11" x14ac:dyDescent="0.3">
      <c r="A223" s="135" t="str">
        <f>TEXT(Tasks[[#This Row],[Date Due]],"ddd")</f>
        <v/>
      </c>
      <c r="B223" s="14"/>
      <c r="H223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23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23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23" s="7" cm="1">
        <f t="array" aca="1" ref="K223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24" spans="1:11" x14ac:dyDescent="0.3">
      <c r="A224" s="135" t="str">
        <f>TEXT(Tasks[[#This Row],[Date Due]],"ddd")</f>
        <v/>
      </c>
      <c r="B224" s="14"/>
      <c r="H224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24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24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24" s="7" cm="1">
        <f t="array" aca="1" ref="K224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25" spans="1:11" x14ac:dyDescent="0.3">
      <c r="A225" s="135" t="str">
        <f>TEXT(Tasks[[#This Row],[Date Due]],"ddd")</f>
        <v/>
      </c>
      <c r="B225" s="14"/>
      <c r="H225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25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25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25" s="7" cm="1">
        <f t="array" aca="1" ref="K225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26" spans="1:11" x14ac:dyDescent="0.3">
      <c r="A226" s="135" t="str">
        <f>TEXT(Tasks[[#This Row],[Date Due]],"ddd")</f>
        <v/>
      </c>
      <c r="B226" s="14"/>
      <c r="H226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26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26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26" s="7" cm="1">
        <f t="array" aca="1" ref="K226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27" spans="1:11" x14ac:dyDescent="0.3">
      <c r="A227" s="135" t="str">
        <f>TEXT(Tasks[[#This Row],[Date Due]],"ddd")</f>
        <v/>
      </c>
      <c r="B227" s="14"/>
      <c r="H227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27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27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27" s="7" cm="1">
        <f t="array" aca="1" ref="K227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28" spans="1:11" x14ac:dyDescent="0.3">
      <c r="A228" s="135" t="str">
        <f>TEXT(Tasks[[#This Row],[Date Due]],"ddd")</f>
        <v/>
      </c>
      <c r="B228" s="14"/>
      <c r="H228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28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28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28" s="7" cm="1">
        <f t="array" aca="1" ref="K228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29" spans="1:11" x14ac:dyDescent="0.3">
      <c r="A229" s="135" t="str">
        <f>TEXT(Tasks[[#This Row],[Date Due]],"ddd")</f>
        <v/>
      </c>
      <c r="B229" s="14"/>
      <c r="H229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29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29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29" s="7" cm="1">
        <f t="array" aca="1" ref="K229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30" spans="1:11" x14ac:dyDescent="0.3">
      <c r="A230" s="135" t="str">
        <f>TEXT(Tasks[[#This Row],[Date Due]],"ddd")</f>
        <v/>
      </c>
      <c r="B230" s="14"/>
      <c r="H230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30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30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30" s="7" cm="1">
        <f t="array" aca="1" ref="K230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31" spans="1:11" x14ac:dyDescent="0.3">
      <c r="A231" s="135" t="str">
        <f>TEXT(Tasks[[#This Row],[Date Due]],"ddd")</f>
        <v/>
      </c>
      <c r="B231" s="14"/>
      <c r="H231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31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31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31" s="7" cm="1">
        <f t="array" aca="1" ref="K231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32" spans="1:11" x14ac:dyDescent="0.3">
      <c r="A232" s="135" t="str">
        <f>TEXT(Tasks[[#This Row],[Date Due]],"ddd")</f>
        <v/>
      </c>
      <c r="B232" s="14"/>
      <c r="H232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32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32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32" s="7" cm="1">
        <f t="array" aca="1" ref="K232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33" spans="1:11" x14ac:dyDescent="0.3">
      <c r="A233" s="135" t="str">
        <f>TEXT(Tasks[[#This Row],[Date Due]],"ddd")</f>
        <v/>
      </c>
      <c r="B233" s="14"/>
      <c r="H233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33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33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33" s="7" cm="1">
        <f t="array" aca="1" ref="K233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34" spans="1:11" x14ac:dyDescent="0.3">
      <c r="A234" s="135" t="str">
        <f>TEXT(Tasks[[#This Row],[Date Due]],"ddd")</f>
        <v/>
      </c>
      <c r="B234" s="14"/>
      <c r="H234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34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34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34" s="7" cm="1">
        <f t="array" aca="1" ref="K234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35" spans="1:11" x14ac:dyDescent="0.3">
      <c r="A235" s="135" t="str">
        <f>TEXT(Tasks[[#This Row],[Date Due]],"ddd")</f>
        <v/>
      </c>
      <c r="B235" s="14"/>
      <c r="H235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35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35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35" s="7" cm="1">
        <f t="array" aca="1" ref="K235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36" spans="1:11" x14ac:dyDescent="0.3">
      <c r="A236" s="135" t="str">
        <f>TEXT(Tasks[[#This Row],[Date Due]],"ddd")</f>
        <v/>
      </c>
      <c r="B236" s="14"/>
      <c r="H236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36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36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36" s="7" cm="1">
        <f t="array" aca="1" ref="K236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37" spans="1:11" x14ac:dyDescent="0.3">
      <c r="A237" s="135" t="str">
        <f>TEXT(Tasks[[#This Row],[Date Due]],"ddd")</f>
        <v/>
      </c>
      <c r="B237" s="14"/>
      <c r="H237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37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37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37" s="7" cm="1">
        <f t="array" aca="1" ref="K237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38" spans="1:11" x14ac:dyDescent="0.3">
      <c r="A238" s="135" t="str">
        <f>TEXT(Tasks[[#This Row],[Date Due]],"ddd")</f>
        <v/>
      </c>
      <c r="B238" s="14"/>
      <c r="H238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38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38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38" s="7" cm="1">
        <f t="array" aca="1" ref="K238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39" spans="1:11" x14ac:dyDescent="0.3">
      <c r="A239" s="135" t="str">
        <f>TEXT(Tasks[[#This Row],[Date Due]],"ddd")</f>
        <v/>
      </c>
      <c r="B239" s="14"/>
      <c r="H239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39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39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39" s="7" cm="1">
        <f t="array" aca="1" ref="K239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40" spans="1:11" x14ac:dyDescent="0.3">
      <c r="A240" s="135" t="str">
        <f>TEXT(Tasks[[#This Row],[Date Due]],"ddd")</f>
        <v/>
      </c>
      <c r="B240" s="14"/>
      <c r="H240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40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40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40" s="7" cm="1">
        <f t="array" aca="1" ref="K240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41" spans="1:11" x14ac:dyDescent="0.3">
      <c r="A241" s="135" t="str">
        <f>TEXT(Tasks[[#This Row],[Date Due]],"ddd")</f>
        <v/>
      </c>
      <c r="B241" s="14"/>
      <c r="H241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41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41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41" s="7" cm="1">
        <f t="array" aca="1" ref="K241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42" spans="1:11" x14ac:dyDescent="0.3">
      <c r="A242" s="135" t="str">
        <f>TEXT(Tasks[[#This Row],[Date Due]],"ddd")</f>
        <v/>
      </c>
      <c r="B242" s="14"/>
      <c r="H242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42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42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42" s="7" cm="1">
        <f t="array" aca="1" ref="K242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43" spans="1:11" x14ac:dyDescent="0.3">
      <c r="A243" s="135" t="str">
        <f>TEXT(Tasks[[#This Row],[Date Due]],"ddd")</f>
        <v/>
      </c>
      <c r="B243" s="14"/>
      <c r="H243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43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43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43" s="7" cm="1">
        <f t="array" aca="1" ref="K243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44" spans="1:11" x14ac:dyDescent="0.3">
      <c r="A244" s="135" t="str">
        <f>TEXT(Tasks[[#This Row],[Date Due]],"ddd")</f>
        <v/>
      </c>
      <c r="B244" s="14"/>
      <c r="H244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44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44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44" s="7" cm="1">
        <f t="array" aca="1" ref="K244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45" spans="1:11" x14ac:dyDescent="0.3">
      <c r="A245" s="135" t="str">
        <f>TEXT(Tasks[[#This Row],[Date Due]],"ddd")</f>
        <v/>
      </c>
      <c r="B245" s="14"/>
      <c r="H245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45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45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45" s="7" cm="1">
        <f t="array" aca="1" ref="K245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46" spans="1:11" x14ac:dyDescent="0.3">
      <c r="A246" s="135" t="str">
        <f>TEXT(Tasks[[#This Row],[Date Due]],"ddd")</f>
        <v/>
      </c>
      <c r="B246" s="14"/>
      <c r="H246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46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46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46" s="7" cm="1">
        <f t="array" aca="1" ref="K246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47" spans="1:11" x14ac:dyDescent="0.3">
      <c r="A247" s="135" t="str">
        <f>TEXT(Tasks[[#This Row],[Date Due]],"ddd")</f>
        <v/>
      </c>
      <c r="B247" s="14"/>
      <c r="H247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47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47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47" s="7" cm="1">
        <f t="array" aca="1" ref="K247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48" spans="1:11" x14ac:dyDescent="0.3">
      <c r="A248" s="135" t="str">
        <f>TEXT(Tasks[[#This Row],[Date Due]],"ddd")</f>
        <v/>
      </c>
      <c r="B248" s="14"/>
      <c r="H248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48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48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48" s="7" cm="1">
        <f t="array" aca="1" ref="K248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49" spans="1:11" x14ac:dyDescent="0.3">
      <c r="A249" s="135" t="str">
        <f>TEXT(Tasks[[#This Row],[Date Due]],"ddd")</f>
        <v/>
      </c>
      <c r="B249" s="14"/>
      <c r="H249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49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49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49" s="7" cm="1">
        <f t="array" aca="1" ref="K249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50" spans="1:11" x14ac:dyDescent="0.3">
      <c r="A250" s="135" t="str">
        <f>TEXT(Tasks[[#This Row],[Date Due]],"ddd")</f>
        <v/>
      </c>
      <c r="B250" s="14"/>
      <c r="H250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50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50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50" s="7" cm="1">
        <f t="array" aca="1" ref="K250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51" spans="1:11" x14ac:dyDescent="0.3">
      <c r="A251" s="135" t="str">
        <f>TEXT(Tasks[[#This Row],[Date Due]],"ddd")</f>
        <v/>
      </c>
      <c r="B251" s="14"/>
      <c r="H251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51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51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51" s="7" cm="1">
        <f t="array" aca="1" ref="K251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52" spans="1:11" x14ac:dyDescent="0.3">
      <c r="A252" s="135" t="str">
        <f>TEXT(Tasks[[#This Row],[Date Due]],"ddd")</f>
        <v/>
      </c>
      <c r="B252" s="14"/>
      <c r="H252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52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52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52" s="7" cm="1">
        <f t="array" aca="1" ref="K252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53" spans="1:11" x14ac:dyDescent="0.3">
      <c r="A253" s="135" t="str">
        <f>TEXT(Tasks[[#This Row],[Date Due]],"ddd")</f>
        <v/>
      </c>
      <c r="B253" s="14"/>
      <c r="H253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53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53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53" s="7" cm="1">
        <f t="array" aca="1" ref="K253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54" spans="1:11" x14ac:dyDescent="0.3">
      <c r="A254" s="135" t="str">
        <f>TEXT(Tasks[[#This Row],[Date Due]],"ddd")</f>
        <v/>
      </c>
      <c r="B254" s="14"/>
      <c r="H254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54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54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54" s="7" cm="1">
        <f t="array" aca="1" ref="K254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55" spans="1:11" x14ac:dyDescent="0.3">
      <c r="A255" s="135" t="str">
        <f>TEXT(Tasks[[#This Row],[Date Due]],"ddd")</f>
        <v/>
      </c>
      <c r="B255" s="14"/>
      <c r="H255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55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55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55" s="7" cm="1">
        <f t="array" aca="1" ref="K255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56" spans="1:11" x14ac:dyDescent="0.3">
      <c r="A256" s="135" t="str">
        <f>TEXT(Tasks[[#This Row],[Date Due]],"ddd")</f>
        <v/>
      </c>
      <c r="B256" s="14"/>
      <c r="H256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56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56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56" s="7" cm="1">
        <f t="array" aca="1" ref="K256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57" spans="1:11" x14ac:dyDescent="0.3">
      <c r="A257" s="135" t="str">
        <f>TEXT(Tasks[[#This Row],[Date Due]],"ddd")</f>
        <v/>
      </c>
      <c r="B257" s="14"/>
      <c r="H257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57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57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57" s="7" cm="1">
        <f t="array" aca="1" ref="K257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58" spans="1:11" x14ac:dyDescent="0.3">
      <c r="A258" s="135" t="str">
        <f>TEXT(Tasks[[#This Row],[Date Due]],"ddd")</f>
        <v/>
      </c>
      <c r="B258" s="14"/>
      <c r="H258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58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58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58" s="7" cm="1">
        <f t="array" aca="1" ref="K258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59" spans="1:11" x14ac:dyDescent="0.3">
      <c r="A259" s="135" t="str">
        <f>TEXT(Tasks[[#This Row],[Date Due]],"ddd")</f>
        <v/>
      </c>
      <c r="B259" s="14"/>
      <c r="H259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59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59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59" s="7" cm="1">
        <f t="array" aca="1" ref="K259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60" spans="1:11" x14ac:dyDescent="0.3">
      <c r="A260" s="135" t="str">
        <f>TEXT(Tasks[[#This Row],[Date Due]],"ddd")</f>
        <v/>
      </c>
      <c r="B260" s="14"/>
      <c r="H260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60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60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60" s="7" cm="1">
        <f t="array" aca="1" ref="K260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61" spans="1:11" x14ac:dyDescent="0.3">
      <c r="A261" s="135" t="str">
        <f>TEXT(Tasks[[#This Row],[Date Due]],"ddd")</f>
        <v/>
      </c>
      <c r="B261" s="14"/>
      <c r="H261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61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61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61" s="7" cm="1">
        <f t="array" aca="1" ref="K261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62" spans="1:11" x14ac:dyDescent="0.3">
      <c r="A262" s="135" t="str">
        <f>TEXT(Tasks[[#This Row],[Date Due]],"ddd")</f>
        <v/>
      </c>
      <c r="B262" s="14"/>
      <c r="H262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62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62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62" s="7" cm="1">
        <f t="array" aca="1" ref="K262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63" spans="1:11" x14ac:dyDescent="0.3">
      <c r="A263" s="135" t="str">
        <f>TEXT(Tasks[[#This Row],[Date Due]],"ddd")</f>
        <v/>
      </c>
      <c r="B263" s="14"/>
      <c r="H263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63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63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63" s="7" cm="1">
        <f t="array" aca="1" ref="K263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64" spans="1:11" x14ac:dyDescent="0.3">
      <c r="A264" s="135" t="str">
        <f>TEXT(Tasks[[#This Row],[Date Due]],"ddd")</f>
        <v/>
      </c>
      <c r="B264" s="14"/>
      <c r="H264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64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64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64" s="7" cm="1">
        <f t="array" aca="1" ref="K264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65" spans="1:11" x14ac:dyDescent="0.3">
      <c r="A265" s="135" t="str">
        <f>TEXT(Tasks[[#This Row],[Date Due]],"ddd")</f>
        <v/>
      </c>
      <c r="B265" s="14"/>
      <c r="H265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65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65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65" s="7" cm="1">
        <f t="array" aca="1" ref="K265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  <row r="266" spans="1:11" x14ac:dyDescent="0.3">
      <c r="A266" s="135" t="str">
        <f>TEXT(Tasks[[#This Row],[Date Due]],"ddd")</f>
        <v/>
      </c>
      <c r="B266" s="14"/>
      <c r="H266" s="3" t="str">
        <f>IF(Tasks[[#This Row],[Task]]="","",_xlfn.LET(
    _xlpm.Days, Tasks[[#This Row],[Days Left]],
    IF(_xlpm.Days="","",
        IF(_xlpm.Days&lt;=0,5,
        IF(_xlpm.Days=1,5,
        IF(_xlpm.Days&lt;=3,4,
        IF(_xlpm.Days&lt;=7,3,
        IF(_xlpm.Days&lt;=14,2,1)))))
    )
))</f>
        <v/>
      </c>
      <c r="I266" s="3" t="str">
        <f ca="1">_xlfn.LET(
  _xlpm.Days, Tasks[[#This Row],[Due]]-TODAY(),
  _xlpm.DaysClean, IF(_xlpm.Days&lt;0,0,_xlpm.Days),
  _xlpm.Result, IF(Tasks[[#This Row],[Task]]&lt;&gt;"",_xlpm.DaysClean,""),
  _xlpm.Result
)</f>
        <v/>
      </c>
      <c r="J266" s="5" t="str">
        <f>_xlfn.LET(
    _xlpm.DUEDATE,
        IF(Tasks[[#This Row],[Due]]="","",
            DATE(
                2026,
                VALUE(MID(Tasks[[#This Row],[Due]], FIND("/",Tasks[[#This Row],[Due]])+1, 2)),
                VALUE(LEFT(Tasks[[#This Row],[Due]], FIND("/",Tasks[[#This Row],[Due]])-1))
            )
        ),
    IF(_xlpm.DUEDATE &lt; Sorted!$E$2, Sorted!$E$2, _xlpm.DUEDATE)
)</f>
        <v/>
      </c>
      <c r="K266" s="7" cm="1">
        <f t="array" aca="1" ref="K266" ca="1">_xlfn.LET(
  _xlpm.Priority1,
    _xlfn.LET(
      _xlpm.Priority,
        _xlfn.LET(
          _xlpm.Imp,  _xlfn.IFNA(_xlfn.SWITCH(Tasks[[#This Row],[Importance]],"Low",1,"Medium",3,"High",4,"Today",10,"ASAP",20,"",0),0),
          _xlpm.Urg,  IF(Tasks[[#This Row],[Urgency]]="",0,Tasks[[#This Row],[Urgency]]),
          _xlpm.Wgt,  IF(Tasks[[#This Row],[Weighting (%)]]="",1,Tasks[[#This Row],[Weighting (%)]])/100,
          _xlpm.Hrs,  IF(Tasks[[#This Row],[Required (hrs)]]="",0,Tasks[[#This Row],[Required (hrs)]]),
          _xlpm.DUEDATE,
            IF(Tasks[[#This Row],[Due]]="","",
              DATE(
                2026,
                VALUE(MID(Tasks[[#This Row],[Due]], FIND("/",Tasks[[#This Row],[Due]])+1, 2)),
                VALUE(LEFT(Tasks[[#This Row],[Due]], FIND("/",Tasks[[#This Row],[Due]])-1))
              )
            ),
          _xlpm.Days,    IF(_xlpm.DUEDATE="",365, _xlpm.DUEDATE - TODAY()),
          _xlpm.Overdue, IF(_xlpm.DUEDATE="",0, MAX(TODAY() - _xlpm.DUEDATE, 0)),
          _xlpm.Base,         W_Imp*_xlpm.Imp + W_Urg*_xlpm.Urg + W_Crs*_xlpm.Wgt,
          _xlpm.TimePressure, _xlpm.Hrs / MAX(_xlpm.Days,1),
          _xlpm.Score, _xlpm.Base + W_Time*_xlpm.TimePressure + _xlpm.Overdue*3,
          _xlpm.Score
        ),
      IF(_xlpm.Priority&lt;0.01,0,_xlpm.Priority)
    ),
  IF(NOT(Tasks[[#This Row],[Task]]=""),_xlpm.Priority1,0)
)</f>
        <v>0</v>
      </c>
    </row>
  </sheetData>
  <mergeCells count="3">
    <mergeCell ref="B1:C5"/>
    <mergeCell ref="D1:E5"/>
    <mergeCell ref="F1:K5"/>
  </mergeCells>
  <phoneticPr fontId="11" type="noConversion"/>
  <conditionalFormatting sqref="B7:B14 B16:B2723">
    <cfRule type="expression" dxfId="35" priority="5">
      <formula>IF(IFERROR($K7,1)=1,1,0)</formula>
    </cfRule>
  </conditionalFormatting>
  <dataValidations disablePrompts="1" count="1">
    <dataValidation type="list" allowBlank="1" showInputMessage="1" showErrorMessage="1" sqref="G7:G266" xr:uid="{BE6C7448-5D29-4543-A8DE-A447A78D139E}">
      <formula1>"ASAP, Today, High, Medium, Low"</formula1>
    </dataValidation>
  </dataValidation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8E5C6CDC-5634-4091-AE03-8D22D9F079BB}">
            <xm:f>$C7='Gantt Tasks'!$B$10</xm:f>
            <x14:dxf>
              <fill>
                <patternFill>
                  <bgColor rgb="FF7030A0"/>
                </patternFill>
              </fill>
            </x14:dxf>
          </x14:cfRule>
          <x14:cfRule type="expression" priority="2" id="{40126A66-0C8B-4952-A36F-EB4700A2BFFB}">
            <xm:f>$C7='Gantt Tasks'!$B$9</xm:f>
            <x14:dxf>
              <fill>
                <patternFill>
                  <bgColor rgb="FFC55A11"/>
                </patternFill>
              </fill>
            </x14:dxf>
          </x14:cfRule>
          <x14:cfRule type="expression" priority="3" id="{6034C615-2C79-4A3C-A270-AFA690131ACB}">
            <xm:f>$C7='Gantt Tasks'!$B$7</xm:f>
            <x14:dxf>
              <fill>
                <patternFill>
                  <bgColor rgb="FF2F5597"/>
                </patternFill>
              </fill>
            </x14:dxf>
          </x14:cfRule>
          <x14:cfRule type="expression" priority="4" id="{8D2295B5-5469-4490-814E-4C6D1D63D7A2}">
            <xm:f>$C7='Gantt Tasks'!$B$8</xm:f>
            <x14:dxf>
              <fill>
                <patternFill>
                  <bgColor rgb="FF2E7D32"/>
                </patternFill>
              </fill>
            </x14:dxf>
          </x14:cfRule>
          <xm:sqref>B15:D15 B7:G13 B18:G2723</xm:sqref>
        </x14:conditionalFormatting>
        <x14:conditionalFormatting xmlns:xm="http://schemas.microsoft.com/office/excel/2006/main">
          <x14:cfRule type="expression" priority="593" id="{0D7635B8-DBC3-4EDD-9A8A-0107DE3F6B66}">
            <xm:f>$C14='Gantt Tasks'!$B$10</xm:f>
            <x14:dxf>
              <fill>
                <patternFill>
                  <bgColor rgb="FF7030A0"/>
                </patternFill>
              </fill>
            </x14:dxf>
          </x14:cfRule>
          <x14:cfRule type="expression" priority="594" id="{91E1C6B2-0683-41F3-ABDD-D1537F0A1293}">
            <xm:f>$C14='Gantt Tasks'!$B$9</xm:f>
            <x14:dxf>
              <fill>
                <patternFill>
                  <bgColor rgb="FFC55A11"/>
                </patternFill>
              </fill>
            </x14:dxf>
          </x14:cfRule>
          <x14:cfRule type="expression" priority="595" id="{C3E92E87-6F07-4B2B-8A3D-973B2A2AA836}">
            <xm:f>$C14='Gantt Tasks'!$B$7</xm:f>
            <x14:dxf>
              <fill>
                <patternFill>
                  <bgColor rgb="FF2F5597"/>
                </patternFill>
              </fill>
            </x14:dxf>
          </x14:cfRule>
          <x14:cfRule type="expression" priority="596" id="{9F3F55FC-46F2-4E9C-BD12-D93197245842}">
            <xm:f>$C14='Gantt Tasks'!$B$8</xm:f>
            <x14:dxf>
              <fill>
                <patternFill>
                  <bgColor rgb="FF2E7D32"/>
                </patternFill>
              </fill>
            </x14:dxf>
          </x14:cfRule>
          <xm:sqref>B14:F14 G14:G17 E15:F15 B16:F17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AF6748E6-FBB8-4306-BCF3-376A1E15FF3A}">
          <x14:formula1>
            <xm:f>'Gantt Tasks'!$B$7:$B$30</xm:f>
          </x14:formula1>
          <xm:sqref>C15 C7:C13 C17:C266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1F6075-B2D1-4781-8901-6D0AFC04499F}">
  <dimension ref="A1:JY700"/>
  <sheetViews>
    <sheetView topLeftCell="J1" zoomScale="115" zoomScaleNormal="115" workbookViewId="0">
      <selection activeCell="J1" sqref="J1:J5"/>
    </sheetView>
  </sheetViews>
  <sheetFormatPr defaultColWidth="8.88671875" defaultRowHeight="14.4" outlineLevelCol="1" x14ac:dyDescent="0.3"/>
  <cols>
    <col min="1" max="1" width="12" style="20" hidden="1" customWidth="1"/>
    <col min="2" max="4" width="8.88671875" style="20" hidden="1" customWidth="1"/>
    <col min="5" max="5" width="11.33203125" hidden="1" customWidth="1"/>
    <col min="6" max="6" width="8.5546875" hidden="1" customWidth="1"/>
    <col min="7" max="7" width="13.33203125" hidden="1" customWidth="1"/>
    <col min="8" max="8" width="13.33203125" style="3" hidden="1" customWidth="1"/>
    <col min="9" max="9" width="7.109375" hidden="1" customWidth="1"/>
    <col min="10" max="10" width="20.33203125" style="17" customWidth="1" outlineLevel="1"/>
    <col min="11" max="11" width="52.109375" style="15" customWidth="1" outlineLevel="1"/>
    <col min="12" max="12" width="20.21875" style="133" customWidth="1" outlineLevel="1"/>
    <col min="13" max="13" width="17.33203125" style="18" customWidth="1" outlineLevel="1"/>
    <col min="14" max="14" width="19.88671875" style="39" customWidth="1" outlineLevel="1"/>
    <col min="15" max="49" width="3.5546875" style="20" customWidth="1"/>
    <col min="50" max="448" width="3.77734375" style="20" bestFit="1" customWidth="1"/>
    <col min="449" max="16384" width="8.88671875" style="20"/>
  </cols>
  <sheetData>
    <row r="1" spans="1:285" s="26" customFormat="1" ht="14.4" customHeight="1" x14ac:dyDescent="0.3">
      <c r="H1" s="31"/>
      <c r="J1" s="147"/>
      <c r="K1" s="149" t="s">
        <v>146</v>
      </c>
      <c r="L1" s="32" t="s">
        <v>129</v>
      </c>
      <c r="M1" s="27" t="s">
        <v>141</v>
      </c>
      <c r="N1" s="88" t="str">
        <f>'Add Tests'!F3</f>
        <v>Ascending</v>
      </c>
      <c r="U1" s="32"/>
      <c r="V1" s="32"/>
      <c r="W1" s="32"/>
      <c r="X1" s="32"/>
      <c r="Y1" s="33"/>
      <c r="Z1" s="33"/>
      <c r="AA1" s="33"/>
      <c r="AB1" s="33"/>
      <c r="AC1" s="33"/>
      <c r="AD1" s="33"/>
      <c r="AE1" s="33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</row>
    <row r="2" spans="1:285" s="26" customFormat="1" ht="14.4" customHeight="1" x14ac:dyDescent="0.3">
      <c r="H2" s="31"/>
      <c r="J2" s="147"/>
      <c r="K2" s="149"/>
      <c r="L2" s="142">
        <v>0</v>
      </c>
      <c r="M2" s="27" t="s">
        <v>28</v>
      </c>
      <c r="N2" s="28">
        <f ca="1">TODAY()-L2</f>
        <v>46083</v>
      </c>
      <c r="P2" s="32"/>
      <c r="Q2" s="32"/>
      <c r="U2" s="32"/>
      <c r="Z2" s="33"/>
      <c r="AA2" s="33"/>
      <c r="AB2" s="33"/>
      <c r="AC2" s="33"/>
      <c r="AD2" s="33"/>
      <c r="AE2" s="33"/>
      <c r="AF2" s="34"/>
      <c r="AG2" s="34"/>
      <c r="AH2" s="34"/>
      <c r="AI2" s="34"/>
      <c r="AJ2" s="34"/>
      <c r="AK2" s="34"/>
      <c r="AL2" s="34"/>
      <c r="AM2" s="34"/>
      <c r="AN2" s="34"/>
      <c r="AO2" s="34"/>
      <c r="AP2" s="34"/>
      <c r="AQ2" s="34"/>
      <c r="AR2" s="34"/>
      <c r="AS2" s="34"/>
      <c r="AZ2" s="30"/>
    </row>
    <row r="3" spans="1:285" s="26" customFormat="1" ht="14.4" customHeight="1" thickBot="1" x14ac:dyDescent="0.35">
      <c r="H3" s="31"/>
      <c r="J3" s="147"/>
      <c r="K3" s="149"/>
      <c r="L3" s="32" t="s">
        <v>130</v>
      </c>
      <c r="M3" s="29" t="s">
        <v>29</v>
      </c>
      <c r="N3" s="28">
        <f>MAX(N7:N199)+L4</f>
        <v>46354</v>
      </c>
      <c r="P3" s="32"/>
      <c r="Q3" s="32"/>
      <c r="U3" s="32"/>
      <c r="Z3" s="33"/>
      <c r="AA3" s="33"/>
      <c r="AB3" s="33"/>
      <c r="AC3" s="33"/>
      <c r="AD3" s="33"/>
      <c r="AE3" s="33"/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S3" s="34"/>
      <c r="AZ3" s="30"/>
    </row>
    <row r="4" spans="1:285" s="26" customFormat="1" ht="14.4" customHeight="1" thickTop="1" thickBot="1" x14ac:dyDescent="0.35">
      <c r="H4" s="31"/>
      <c r="J4" s="147"/>
      <c r="K4" s="149"/>
      <c r="L4" s="142">
        <v>20</v>
      </c>
      <c r="M4" s="27" t="s">
        <v>30</v>
      </c>
      <c r="N4" s="122" t="s">
        <v>42</v>
      </c>
      <c r="O4" s="13"/>
      <c r="U4" s="32"/>
      <c r="V4" s="32"/>
      <c r="W4" s="32"/>
      <c r="X4" s="32"/>
      <c r="Y4" s="33"/>
      <c r="Z4" s="33"/>
      <c r="AA4" s="33"/>
      <c r="AB4" s="33"/>
      <c r="AC4" s="33"/>
      <c r="AD4" s="33"/>
      <c r="AE4" s="33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Z4" s="30"/>
    </row>
    <row r="5" spans="1:285" s="35" customFormat="1" ht="13.8" customHeight="1" thickTop="1" x14ac:dyDescent="0.3">
      <c r="F5" s="36"/>
      <c r="G5" s="37"/>
      <c r="H5" s="84"/>
      <c r="J5" s="147"/>
      <c r="K5" s="149"/>
      <c r="L5" s="132"/>
      <c r="M5" s="27"/>
      <c r="N5" s="88" t="s">
        <v>145</v>
      </c>
      <c r="O5" s="121" t="str" cm="1">
        <f t="array" aca="1" ref="O5:JY5" ca="1">TEXT(_xlfn.SEQUENCE(1,INT((N3-N2)/H7)+1, N2, H7), "ddd")</f>
        <v>Mon</v>
      </c>
      <c r="P5" s="38" t="str">
        <f ca="1"/>
        <v>Tue</v>
      </c>
      <c r="Q5" s="38" t="str">
        <f ca="1"/>
        <v>Wed</v>
      </c>
      <c r="R5" s="38" t="str">
        <f ca="1"/>
        <v>Thu</v>
      </c>
      <c r="S5" s="38" t="str">
        <f ca="1"/>
        <v>Fri</v>
      </c>
      <c r="T5" s="38" t="str">
        <f ca="1"/>
        <v>Sat</v>
      </c>
      <c r="U5" s="38" t="str">
        <f ca="1"/>
        <v>Sun</v>
      </c>
      <c r="V5" s="38" t="str">
        <f ca="1"/>
        <v>Mon</v>
      </c>
      <c r="W5" s="38" t="str">
        <f ca="1"/>
        <v>Tue</v>
      </c>
      <c r="X5" s="38" t="str">
        <f ca="1"/>
        <v>Wed</v>
      </c>
      <c r="Y5" s="35" t="str">
        <f ca="1"/>
        <v>Thu</v>
      </c>
      <c r="Z5" s="35" t="str">
        <f ca="1"/>
        <v>Fri</v>
      </c>
      <c r="AA5" s="35" t="str">
        <f ca="1"/>
        <v>Sat</v>
      </c>
      <c r="AB5" s="35" t="str">
        <f ca="1"/>
        <v>Sun</v>
      </c>
      <c r="AC5" s="35" t="str">
        <f ca="1"/>
        <v>Mon</v>
      </c>
      <c r="AD5" s="35" t="str">
        <f ca="1"/>
        <v>Tue</v>
      </c>
      <c r="AE5" s="35" t="str">
        <f ca="1"/>
        <v>Wed</v>
      </c>
      <c r="AF5" s="35" t="str">
        <f ca="1"/>
        <v>Thu</v>
      </c>
      <c r="AG5" s="35" t="str">
        <f ca="1"/>
        <v>Fri</v>
      </c>
      <c r="AH5" s="35" t="str">
        <f ca="1"/>
        <v>Sat</v>
      </c>
      <c r="AI5" s="35" t="str">
        <f ca="1"/>
        <v>Sun</v>
      </c>
      <c r="AJ5" s="35" t="str">
        <f ca="1"/>
        <v>Mon</v>
      </c>
      <c r="AK5" s="35" t="str">
        <f ca="1"/>
        <v>Tue</v>
      </c>
      <c r="AL5" s="35" t="str">
        <f ca="1"/>
        <v>Wed</v>
      </c>
      <c r="AM5" s="35" t="str">
        <f ca="1"/>
        <v>Thu</v>
      </c>
      <c r="AN5" s="35" t="str">
        <f ca="1"/>
        <v>Fri</v>
      </c>
      <c r="AO5" s="35" t="str">
        <f ca="1"/>
        <v>Sat</v>
      </c>
      <c r="AP5" s="35" t="str">
        <f ca="1"/>
        <v>Sun</v>
      </c>
      <c r="AQ5" s="35" t="str">
        <f ca="1"/>
        <v>Mon</v>
      </c>
      <c r="AR5" s="35" t="str">
        <f ca="1"/>
        <v>Tue</v>
      </c>
      <c r="AS5" s="35" t="str">
        <f ca="1"/>
        <v>Wed</v>
      </c>
      <c r="AT5" s="35" t="str">
        <f ca="1"/>
        <v>Thu</v>
      </c>
      <c r="AU5" s="35" t="str">
        <f ca="1"/>
        <v>Fri</v>
      </c>
      <c r="AV5" s="35" t="str">
        <f ca="1"/>
        <v>Sat</v>
      </c>
      <c r="AW5" s="35" t="str">
        <f ca="1"/>
        <v>Sun</v>
      </c>
      <c r="AX5" s="35" t="str">
        <f ca="1"/>
        <v>Mon</v>
      </c>
      <c r="AY5" s="35" t="str">
        <f ca="1"/>
        <v>Tue</v>
      </c>
      <c r="AZ5" s="35" t="str">
        <f ca="1"/>
        <v>Wed</v>
      </c>
      <c r="BA5" s="35" t="str">
        <f ca="1"/>
        <v>Thu</v>
      </c>
      <c r="BB5" s="35" t="str">
        <f ca="1"/>
        <v>Fri</v>
      </c>
      <c r="BC5" s="35" t="str">
        <f ca="1"/>
        <v>Sat</v>
      </c>
      <c r="BD5" s="35" t="str">
        <f ca="1"/>
        <v>Sun</v>
      </c>
      <c r="BE5" s="35" t="str">
        <f ca="1"/>
        <v>Mon</v>
      </c>
      <c r="BF5" s="35" t="str">
        <f ca="1"/>
        <v>Tue</v>
      </c>
      <c r="BG5" s="35" t="str">
        <f ca="1"/>
        <v>Wed</v>
      </c>
      <c r="BH5" s="35" t="str">
        <f ca="1"/>
        <v>Thu</v>
      </c>
      <c r="BI5" s="35" t="str">
        <f ca="1"/>
        <v>Fri</v>
      </c>
      <c r="BJ5" s="35" t="str">
        <f ca="1"/>
        <v>Sat</v>
      </c>
      <c r="BK5" s="35" t="str">
        <f ca="1"/>
        <v>Sun</v>
      </c>
      <c r="BL5" s="35" t="str">
        <f ca="1"/>
        <v>Mon</v>
      </c>
      <c r="BM5" s="35" t="str">
        <f ca="1"/>
        <v>Tue</v>
      </c>
      <c r="BN5" s="35" t="str">
        <f ca="1"/>
        <v>Wed</v>
      </c>
      <c r="BO5" s="35" t="str">
        <f ca="1"/>
        <v>Thu</v>
      </c>
      <c r="BP5" s="35" t="str">
        <f ca="1"/>
        <v>Fri</v>
      </c>
      <c r="BQ5" s="35" t="str">
        <f ca="1"/>
        <v>Sat</v>
      </c>
      <c r="BR5" s="35" t="str">
        <f ca="1"/>
        <v>Sun</v>
      </c>
      <c r="BS5" s="35" t="str">
        <f ca="1"/>
        <v>Mon</v>
      </c>
      <c r="BT5" s="35" t="str">
        <f ca="1"/>
        <v>Tue</v>
      </c>
      <c r="BU5" s="35" t="str">
        <f ca="1"/>
        <v>Wed</v>
      </c>
      <c r="BV5" s="35" t="str">
        <f ca="1"/>
        <v>Thu</v>
      </c>
      <c r="BW5" s="35" t="str">
        <f ca="1"/>
        <v>Fri</v>
      </c>
      <c r="BX5" s="35" t="str">
        <f ca="1"/>
        <v>Sat</v>
      </c>
      <c r="BY5" s="35" t="str">
        <f ca="1"/>
        <v>Sun</v>
      </c>
      <c r="BZ5" s="35" t="str">
        <f ca="1"/>
        <v>Mon</v>
      </c>
      <c r="CA5" s="35" t="str">
        <f ca="1"/>
        <v>Tue</v>
      </c>
      <c r="CB5" s="35" t="str">
        <f ca="1"/>
        <v>Wed</v>
      </c>
      <c r="CC5" s="35" t="str">
        <f ca="1"/>
        <v>Thu</v>
      </c>
      <c r="CD5" s="35" t="str">
        <f ca="1"/>
        <v>Fri</v>
      </c>
      <c r="CE5" s="35" t="str">
        <f ca="1"/>
        <v>Sat</v>
      </c>
      <c r="CF5" s="35" t="str">
        <f ca="1"/>
        <v>Sun</v>
      </c>
      <c r="CG5" s="35" t="str">
        <f ca="1"/>
        <v>Mon</v>
      </c>
      <c r="CH5" s="35" t="str">
        <f ca="1"/>
        <v>Tue</v>
      </c>
      <c r="CI5" s="35" t="str">
        <f ca="1"/>
        <v>Wed</v>
      </c>
      <c r="CJ5" s="35" t="str">
        <f ca="1"/>
        <v>Thu</v>
      </c>
      <c r="CK5" s="35" t="str">
        <f ca="1"/>
        <v>Fri</v>
      </c>
      <c r="CL5" s="35" t="str">
        <f ca="1"/>
        <v>Sat</v>
      </c>
      <c r="CM5" s="35" t="str">
        <f ca="1"/>
        <v>Sun</v>
      </c>
      <c r="CN5" s="35" t="str">
        <f ca="1"/>
        <v>Mon</v>
      </c>
      <c r="CO5" s="35" t="str">
        <f ca="1"/>
        <v>Tue</v>
      </c>
      <c r="CP5" s="35" t="str">
        <f ca="1"/>
        <v>Wed</v>
      </c>
      <c r="CQ5" s="35" t="str">
        <f ca="1"/>
        <v>Thu</v>
      </c>
      <c r="CR5" s="35" t="str">
        <f ca="1"/>
        <v>Fri</v>
      </c>
      <c r="CS5" s="35" t="str">
        <f ca="1"/>
        <v>Sat</v>
      </c>
      <c r="CT5" s="35" t="str">
        <f ca="1"/>
        <v>Sun</v>
      </c>
      <c r="CU5" s="35" t="str">
        <f ca="1"/>
        <v>Mon</v>
      </c>
      <c r="CV5" s="35" t="str">
        <f ca="1"/>
        <v>Tue</v>
      </c>
      <c r="CW5" s="35" t="str">
        <f ca="1"/>
        <v>Wed</v>
      </c>
      <c r="CX5" s="35" t="str">
        <f ca="1"/>
        <v>Thu</v>
      </c>
      <c r="CY5" s="35" t="str">
        <f ca="1"/>
        <v>Fri</v>
      </c>
      <c r="CZ5" s="35" t="str">
        <f ca="1"/>
        <v>Sat</v>
      </c>
      <c r="DA5" s="35" t="str">
        <f ca="1"/>
        <v>Sun</v>
      </c>
      <c r="DB5" s="35" t="str">
        <f ca="1"/>
        <v>Mon</v>
      </c>
      <c r="DC5" s="35" t="str">
        <f ca="1"/>
        <v>Tue</v>
      </c>
      <c r="DD5" s="35" t="str">
        <f ca="1"/>
        <v>Wed</v>
      </c>
      <c r="DE5" s="35" t="str">
        <f ca="1"/>
        <v>Thu</v>
      </c>
      <c r="DF5" s="35" t="str">
        <f ca="1"/>
        <v>Fri</v>
      </c>
      <c r="DG5" s="35" t="str">
        <f ca="1"/>
        <v>Sat</v>
      </c>
      <c r="DH5" s="35" t="str">
        <f ca="1"/>
        <v>Sun</v>
      </c>
      <c r="DI5" s="35" t="str">
        <f ca="1"/>
        <v>Mon</v>
      </c>
      <c r="DJ5" s="35" t="str">
        <f ca="1"/>
        <v>Tue</v>
      </c>
      <c r="DK5" s="35" t="str">
        <f ca="1"/>
        <v>Wed</v>
      </c>
      <c r="DL5" s="35" t="str">
        <f ca="1"/>
        <v>Thu</v>
      </c>
      <c r="DM5" s="35" t="str">
        <f ca="1"/>
        <v>Fri</v>
      </c>
      <c r="DN5" s="35" t="str">
        <f ca="1"/>
        <v>Sat</v>
      </c>
      <c r="DO5" s="35" t="str">
        <f ca="1"/>
        <v>Sun</v>
      </c>
      <c r="DP5" s="35" t="str">
        <f ca="1"/>
        <v>Mon</v>
      </c>
      <c r="DQ5" s="35" t="str">
        <f ca="1"/>
        <v>Tue</v>
      </c>
      <c r="DR5" s="35" t="str">
        <f ca="1"/>
        <v>Wed</v>
      </c>
      <c r="DS5" s="35" t="str">
        <f ca="1"/>
        <v>Thu</v>
      </c>
      <c r="DT5" s="35" t="str">
        <f ca="1"/>
        <v>Fri</v>
      </c>
      <c r="DU5" s="35" t="str">
        <f ca="1"/>
        <v>Sat</v>
      </c>
      <c r="DV5" s="35" t="str">
        <f ca="1"/>
        <v>Sun</v>
      </c>
      <c r="DW5" s="35" t="str">
        <f ca="1"/>
        <v>Mon</v>
      </c>
      <c r="DX5" s="35" t="str">
        <f ca="1"/>
        <v>Tue</v>
      </c>
      <c r="DY5" s="35" t="str">
        <f ca="1"/>
        <v>Wed</v>
      </c>
      <c r="DZ5" s="35" t="str">
        <f ca="1"/>
        <v>Thu</v>
      </c>
      <c r="EA5" s="35" t="str">
        <f ca="1"/>
        <v>Fri</v>
      </c>
      <c r="EB5" s="35" t="str">
        <f ca="1"/>
        <v>Sat</v>
      </c>
      <c r="EC5" s="35" t="str">
        <f ca="1"/>
        <v>Sun</v>
      </c>
      <c r="ED5" s="35" t="str">
        <f ca="1"/>
        <v>Mon</v>
      </c>
      <c r="EE5" s="35" t="str">
        <f ca="1"/>
        <v>Tue</v>
      </c>
      <c r="EF5" s="35" t="str">
        <f ca="1"/>
        <v>Wed</v>
      </c>
      <c r="EG5" s="35" t="str">
        <f ca="1"/>
        <v>Thu</v>
      </c>
      <c r="EH5" s="35" t="str">
        <f ca="1"/>
        <v>Fri</v>
      </c>
      <c r="EI5" s="35" t="str">
        <f ca="1"/>
        <v>Sat</v>
      </c>
      <c r="EJ5" s="35" t="str">
        <f ca="1"/>
        <v>Sun</v>
      </c>
      <c r="EK5" s="35" t="str">
        <f ca="1"/>
        <v>Mon</v>
      </c>
      <c r="EL5" s="35" t="str">
        <f ca="1"/>
        <v>Tue</v>
      </c>
      <c r="EM5" s="35" t="str">
        <f ca="1"/>
        <v>Wed</v>
      </c>
      <c r="EN5" s="35" t="str">
        <f ca="1"/>
        <v>Thu</v>
      </c>
      <c r="EO5" s="35" t="str">
        <f ca="1"/>
        <v>Fri</v>
      </c>
      <c r="EP5" s="35" t="str">
        <f ca="1"/>
        <v>Sat</v>
      </c>
      <c r="EQ5" s="35" t="str">
        <f ca="1"/>
        <v>Sun</v>
      </c>
      <c r="ER5" s="35" t="str">
        <f ca="1"/>
        <v>Mon</v>
      </c>
      <c r="ES5" s="35" t="str">
        <f ca="1"/>
        <v>Tue</v>
      </c>
      <c r="ET5" s="35" t="str">
        <f ca="1"/>
        <v>Wed</v>
      </c>
      <c r="EU5" s="35" t="str">
        <f ca="1"/>
        <v>Thu</v>
      </c>
      <c r="EV5" s="35" t="str">
        <f ca="1"/>
        <v>Fri</v>
      </c>
      <c r="EW5" s="35" t="str">
        <f ca="1"/>
        <v>Sat</v>
      </c>
      <c r="EX5" s="35" t="str">
        <f ca="1"/>
        <v>Sun</v>
      </c>
      <c r="EY5" s="35" t="str">
        <f ca="1"/>
        <v>Mon</v>
      </c>
      <c r="EZ5" s="35" t="str">
        <f ca="1"/>
        <v>Tue</v>
      </c>
      <c r="FA5" s="35" t="str">
        <f ca="1"/>
        <v>Wed</v>
      </c>
      <c r="FB5" s="35" t="str">
        <f ca="1"/>
        <v>Thu</v>
      </c>
      <c r="FC5" s="35" t="str">
        <f ca="1"/>
        <v>Fri</v>
      </c>
      <c r="FD5" s="35" t="str">
        <f ca="1"/>
        <v>Sat</v>
      </c>
      <c r="FE5" s="35" t="str">
        <f ca="1"/>
        <v>Sun</v>
      </c>
      <c r="FF5" s="35" t="str">
        <f ca="1"/>
        <v>Mon</v>
      </c>
      <c r="FG5" s="35" t="str">
        <f ca="1"/>
        <v>Tue</v>
      </c>
      <c r="FH5" s="35" t="str">
        <f ca="1"/>
        <v>Wed</v>
      </c>
      <c r="FI5" s="35" t="str">
        <f ca="1"/>
        <v>Thu</v>
      </c>
      <c r="FJ5" s="35" t="str">
        <f ca="1"/>
        <v>Fri</v>
      </c>
      <c r="FK5" s="35" t="str">
        <f ca="1"/>
        <v>Sat</v>
      </c>
      <c r="FL5" s="35" t="str">
        <f ca="1"/>
        <v>Sun</v>
      </c>
      <c r="FM5" s="35" t="str">
        <f ca="1"/>
        <v>Mon</v>
      </c>
      <c r="FN5" s="35" t="str">
        <f ca="1"/>
        <v>Tue</v>
      </c>
      <c r="FO5" s="35" t="str">
        <f ca="1"/>
        <v>Wed</v>
      </c>
      <c r="FP5" s="35" t="str">
        <f ca="1"/>
        <v>Thu</v>
      </c>
      <c r="FQ5" s="35" t="str">
        <f ca="1"/>
        <v>Fri</v>
      </c>
      <c r="FR5" s="35" t="str">
        <f ca="1"/>
        <v>Sat</v>
      </c>
      <c r="FS5" s="35" t="str">
        <f ca="1"/>
        <v>Sun</v>
      </c>
      <c r="FT5" s="35" t="str">
        <f ca="1"/>
        <v>Mon</v>
      </c>
      <c r="FU5" s="35" t="str">
        <f ca="1"/>
        <v>Tue</v>
      </c>
      <c r="FV5" s="35" t="str">
        <f ca="1"/>
        <v>Wed</v>
      </c>
      <c r="FW5" s="35" t="str">
        <f ca="1"/>
        <v>Thu</v>
      </c>
      <c r="FX5" s="35" t="str">
        <f ca="1"/>
        <v>Fri</v>
      </c>
      <c r="FY5" s="35" t="str">
        <f ca="1"/>
        <v>Sat</v>
      </c>
      <c r="FZ5" s="35" t="str">
        <f ca="1"/>
        <v>Sun</v>
      </c>
      <c r="GA5" s="35" t="str">
        <f ca="1"/>
        <v>Mon</v>
      </c>
      <c r="GB5" s="35" t="str">
        <f ca="1"/>
        <v>Tue</v>
      </c>
      <c r="GC5" s="35" t="str">
        <f ca="1"/>
        <v>Wed</v>
      </c>
      <c r="GD5" s="35" t="str">
        <f ca="1"/>
        <v>Thu</v>
      </c>
      <c r="GE5" s="35" t="str">
        <f ca="1"/>
        <v>Fri</v>
      </c>
      <c r="GF5" s="35" t="str">
        <f ca="1"/>
        <v>Sat</v>
      </c>
      <c r="GG5" s="35" t="str">
        <f ca="1"/>
        <v>Sun</v>
      </c>
      <c r="GH5" s="35" t="str">
        <f ca="1"/>
        <v>Mon</v>
      </c>
      <c r="GI5" s="35" t="str">
        <f ca="1"/>
        <v>Tue</v>
      </c>
      <c r="GJ5" s="35" t="str">
        <f ca="1"/>
        <v>Wed</v>
      </c>
      <c r="GK5" s="35" t="str">
        <f ca="1"/>
        <v>Thu</v>
      </c>
      <c r="GL5" s="35" t="str">
        <f ca="1"/>
        <v>Fri</v>
      </c>
      <c r="GM5" s="35" t="str">
        <f ca="1"/>
        <v>Sat</v>
      </c>
      <c r="GN5" s="35" t="str">
        <f ca="1"/>
        <v>Sun</v>
      </c>
      <c r="GO5" s="35" t="str">
        <f ca="1"/>
        <v>Mon</v>
      </c>
      <c r="GP5" s="35" t="str">
        <f ca="1"/>
        <v>Tue</v>
      </c>
      <c r="GQ5" s="35" t="str">
        <f ca="1"/>
        <v>Wed</v>
      </c>
      <c r="GR5" s="35" t="str">
        <f ca="1"/>
        <v>Thu</v>
      </c>
      <c r="GS5" s="35" t="str">
        <f ca="1"/>
        <v>Fri</v>
      </c>
      <c r="GT5" s="35" t="str">
        <f ca="1"/>
        <v>Sat</v>
      </c>
      <c r="GU5" s="35" t="str">
        <f ca="1"/>
        <v>Sun</v>
      </c>
      <c r="GV5" s="35" t="str">
        <f ca="1"/>
        <v>Mon</v>
      </c>
      <c r="GW5" s="35" t="str">
        <f ca="1"/>
        <v>Tue</v>
      </c>
      <c r="GX5" s="35" t="str">
        <f ca="1"/>
        <v>Wed</v>
      </c>
      <c r="GY5" s="35" t="str">
        <f ca="1"/>
        <v>Thu</v>
      </c>
      <c r="GZ5" s="35" t="str">
        <f ca="1"/>
        <v>Fri</v>
      </c>
      <c r="HA5" s="35" t="str">
        <f ca="1"/>
        <v>Sat</v>
      </c>
      <c r="HB5" s="35" t="str">
        <f ca="1"/>
        <v>Sun</v>
      </c>
      <c r="HC5" s="35" t="str">
        <f ca="1"/>
        <v>Mon</v>
      </c>
      <c r="HD5" s="35" t="str">
        <f ca="1"/>
        <v>Tue</v>
      </c>
      <c r="HE5" s="35" t="str">
        <f ca="1"/>
        <v>Wed</v>
      </c>
      <c r="HF5" s="35" t="str">
        <f ca="1"/>
        <v>Thu</v>
      </c>
      <c r="HG5" s="35" t="str">
        <f ca="1"/>
        <v>Fri</v>
      </c>
      <c r="HH5" s="35" t="str">
        <f ca="1"/>
        <v>Sat</v>
      </c>
      <c r="HI5" s="35" t="str">
        <f ca="1"/>
        <v>Sun</v>
      </c>
      <c r="HJ5" s="35" t="str">
        <f ca="1"/>
        <v>Mon</v>
      </c>
      <c r="HK5" s="35" t="str">
        <f ca="1"/>
        <v>Tue</v>
      </c>
      <c r="HL5" s="35" t="str">
        <f ca="1"/>
        <v>Wed</v>
      </c>
      <c r="HM5" s="35" t="str">
        <f ca="1"/>
        <v>Thu</v>
      </c>
      <c r="HN5" s="35" t="str">
        <f ca="1"/>
        <v>Fri</v>
      </c>
      <c r="HO5" s="35" t="str">
        <f ca="1"/>
        <v>Sat</v>
      </c>
      <c r="HP5" s="35" t="str">
        <f ca="1"/>
        <v>Sun</v>
      </c>
      <c r="HQ5" s="35" t="str">
        <f ca="1"/>
        <v>Mon</v>
      </c>
      <c r="HR5" s="35" t="str">
        <f ca="1"/>
        <v>Tue</v>
      </c>
      <c r="HS5" s="35" t="str">
        <f ca="1"/>
        <v>Wed</v>
      </c>
      <c r="HT5" s="35" t="str">
        <f ca="1"/>
        <v>Thu</v>
      </c>
      <c r="HU5" s="35" t="str">
        <f ca="1"/>
        <v>Fri</v>
      </c>
      <c r="HV5" s="35" t="str">
        <f ca="1"/>
        <v>Sat</v>
      </c>
      <c r="HW5" s="35" t="str">
        <f ca="1"/>
        <v>Sun</v>
      </c>
      <c r="HX5" s="35" t="str">
        <f ca="1"/>
        <v>Mon</v>
      </c>
      <c r="HY5" s="35" t="str">
        <f ca="1"/>
        <v>Tue</v>
      </c>
      <c r="HZ5" s="35" t="str">
        <f ca="1"/>
        <v>Wed</v>
      </c>
      <c r="IA5" s="35" t="str">
        <f ca="1"/>
        <v>Thu</v>
      </c>
      <c r="IB5" s="35" t="str">
        <f ca="1"/>
        <v>Fri</v>
      </c>
      <c r="IC5" s="35" t="str">
        <f ca="1"/>
        <v>Sat</v>
      </c>
      <c r="ID5" s="35" t="str">
        <f ca="1"/>
        <v>Sun</v>
      </c>
      <c r="IE5" s="35" t="str">
        <f ca="1"/>
        <v>Mon</v>
      </c>
      <c r="IF5" s="35" t="str">
        <f ca="1"/>
        <v>Tue</v>
      </c>
      <c r="IG5" s="35" t="str">
        <f ca="1"/>
        <v>Wed</v>
      </c>
      <c r="IH5" s="35" t="str">
        <f ca="1"/>
        <v>Thu</v>
      </c>
      <c r="II5" s="35" t="str">
        <f ca="1"/>
        <v>Fri</v>
      </c>
      <c r="IJ5" s="35" t="str">
        <f ca="1"/>
        <v>Sat</v>
      </c>
      <c r="IK5" s="35" t="str">
        <f ca="1"/>
        <v>Sun</v>
      </c>
      <c r="IL5" s="35" t="str">
        <f ca="1"/>
        <v>Mon</v>
      </c>
      <c r="IM5" s="35" t="str">
        <f ca="1"/>
        <v>Tue</v>
      </c>
      <c r="IN5" s="35" t="str">
        <f ca="1"/>
        <v>Wed</v>
      </c>
      <c r="IO5" s="35" t="str">
        <f ca="1"/>
        <v>Thu</v>
      </c>
      <c r="IP5" s="35" t="str">
        <f ca="1"/>
        <v>Fri</v>
      </c>
      <c r="IQ5" s="35" t="str">
        <f ca="1"/>
        <v>Sat</v>
      </c>
      <c r="IR5" s="35" t="str">
        <f ca="1"/>
        <v>Sun</v>
      </c>
      <c r="IS5" s="35" t="str">
        <f ca="1"/>
        <v>Mon</v>
      </c>
      <c r="IT5" s="35" t="str">
        <f ca="1"/>
        <v>Tue</v>
      </c>
      <c r="IU5" s="35" t="str">
        <f ca="1"/>
        <v>Wed</v>
      </c>
      <c r="IV5" s="35" t="str">
        <f ca="1"/>
        <v>Thu</v>
      </c>
      <c r="IW5" s="35" t="str">
        <f ca="1"/>
        <v>Fri</v>
      </c>
      <c r="IX5" s="35" t="str">
        <f ca="1"/>
        <v>Sat</v>
      </c>
      <c r="IY5" s="35" t="str">
        <f ca="1"/>
        <v>Sun</v>
      </c>
      <c r="IZ5" s="35" t="str">
        <f ca="1"/>
        <v>Mon</v>
      </c>
      <c r="JA5" s="35" t="str">
        <f ca="1"/>
        <v>Tue</v>
      </c>
      <c r="JB5" s="35" t="str">
        <f ca="1"/>
        <v>Wed</v>
      </c>
      <c r="JC5" s="35" t="str">
        <f ca="1"/>
        <v>Thu</v>
      </c>
      <c r="JD5" s="35" t="str">
        <f ca="1"/>
        <v>Fri</v>
      </c>
      <c r="JE5" s="35" t="str">
        <f ca="1"/>
        <v>Sat</v>
      </c>
      <c r="JF5" s="35" t="str">
        <f ca="1"/>
        <v>Sun</v>
      </c>
      <c r="JG5" s="35" t="str">
        <f ca="1"/>
        <v>Mon</v>
      </c>
      <c r="JH5" s="35" t="str">
        <f ca="1"/>
        <v>Tue</v>
      </c>
      <c r="JI5" s="35" t="str">
        <f ca="1"/>
        <v>Wed</v>
      </c>
      <c r="JJ5" s="35" t="str">
        <f ca="1"/>
        <v>Thu</v>
      </c>
      <c r="JK5" s="35" t="str">
        <f ca="1"/>
        <v>Fri</v>
      </c>
      <c r="JL5" s="35" t="str">
        <f ca="1"/>
        <v>Sat</v>
      </c>
      <c r="JM5" s="35" t="str">
        <f ca="1"/>
        <v>Sun</v>
      </c>
      <c r="JN5" s="35" t="str">
        <f ca="1"/>
        <v>Mon</v>
      </c>
      <c r="JO5" s="35" t="str">
        <f ca="1"/>
        <v>Tue</v>
      </c>
      <c r="JP5" s="35" t="str">
        <f ca="1"/>
        <v>Wed</v>
      </c>
      <c r="JQ5" s="35" t="str">
        <f ca="1"/>
        <v>Thu</v>
      </c>
      <c r="JR5" s="35" t="str">
        <f ca="1"/>
        <v>Fri</v>
      </c>
      <c r="JS5" s="35" t="str">
        <f ca="1"/>
        <v>Sat</v>
      </c>
      <c r="JT5" s="35" t="str">
        <f ca="1"/>
        <v>Sun</v>
      </c>
      <c r="JU5" s="35" t="str">
        <f ca="1"/>
        <v>Mon</v>
      </c>
      <c r="JV5" s="35" t="str">
        <f ca="1"/>
        <v>Tue</v>
      </c>
      <c r="JW5" s="35" t="str">
        <f ca="1"/>
        <v>Wed</v>
      </c>
      <c r="JX5" s="35" t="str">
        <f ca="1"/>
        <v>Thu</v>
      </c>
      <c r="JY5" s="35" t="str">
        <f ca="1"/>
        <v>Fri</v>
      </c>
    </row>
    <row r="6" spans="1:285" s="138" customFormat="1" ht="37.200000000000003" customHeight="1" x14ac:dyDescent="0.3">
      <c r="A6" s="139" t="s">
        <v>132</v>
      </c>
      <c r="B6" s="139" t="s">
        <v>131</v>
      </c>
      <c r="C6" s="139" t="s">
        <v>130</v>
      </c>
      <c r="D6" s="139" t="s">
        <v>129</v>
      </c>
      <c r="E6" s="139" t="s">
        <v>32</v>
      </c>
      <c r="F6" s="139" t="s">
        <v>33</v>
      </c>
      <c r="G6" s="139" t="s">
        <v>34</v>
      </c>
      <c r="H6" s="139" t="s">
        <v>35</v>
      </c>
      <c r="I6" s="139"/>
      <c r="J6" s="140" t="str" cm="1">
        <f t="array" ref="J6:J48">_xlfn.LET(
  _xlpm.Mode, 'Add Tests'!F3,
  _xlpm.Sorted,
    _xlfn.LET(
      _xlpm.Table,
        _xlfn.SORTBY(
          Tasks2[],
          _xlfn.SWITCH(_xlpm.Mode,
            "Ascending",  Tasks2[Date Due],
            "Descending", Tasks2[Date Due],
            Tasks2[Date Due]
          ),
          _xlfn.SWITCH(_xlpm.Mode,
            "Ascending",  1,
            "Descending", -1,
            1
          )
        ),
      IF(_xlpm.Table=0,"",_xlpm.Table)
    ),
  _xlfn.VSTACK(
    _xlfn.CHOOSECOLS(Tasks2[#Headers],2),
    _xlfn.CHOOSECOLS(_xlpm.Sorted,2)
  )
)</f>
        <v>Course</v>
      </c>
      <c r="K6" s="140" t="str" cm="1">
        <f t="array" ref="K6:K48">_xlfn.LET(
  _xlpm.Mode, 'Add Tests'!F3,
  _xlpm.Sorted,
    _xlfn.LET(
      _xlpm.Table,
        _xlfn.SORTBY(
          Tasks2[],
          _xlfn.SWITCH(_xlpm.Mode,
            "Ascending",  Tasks2[Date Due],
            "Descending", Tasks2[Date Due],
            Tasks2[Date Due]
          ),
          _xlfn.SWITCH(_xlpm.Mode,
            "Ascending",  1,
            "Descending", -1,
            1
          )
        ),
      IF(_xlpm.Table=0,"",_xlpm.Table)
    ),
  _xlfn.VSTACK(
    _xlfn.CHOOSECOLS(Tasks2[#Headers],3),
    _xlfn.CHOOSECOLS(_xlpm.Sorted,3)
  )
)</f>
        <v>Task</v>
      </c>
      <c r="L6" s="141" t="str" cm="1">
        <f t="array" ref="L6:L48">_xlfn.LET(
  _xlpm.Mode, 'Add Tests'!F3,
  _xlpm.Sorted,
    _xlfn.LET(
      _xlpm.Table,
        _xlfn.SORTBY(
          Tasks2[],
          _xlfn.SWITCH(_xlpm.Mode,
            "Ascending",  Tasks2[Date Due],
            "Descending", Tasks2[Date Due],
            Tasks2[Date Due]
          ),
          _xlfn.SWITCH(_xlpm.Mode,
            "Ascending",  1,
            "Descending", -1,
            1
          )
        ),
      IF(_xlpm.Table=0,"",_xlpm.Table)
    ),
  _xlfn.VSTACK(
    _xlfn.CHOOSECOLS(Tasks2[#Headers],4),
    _xlfn.CHOOSECOLS(_xlpm.Sorted,4)
  )
)</f>
        <v>Weighting (%)</v>
      </c>
      <c r="M6" s="140" t="str" cm="1">
        <f t="array" ref="M6:M48">_xlfn.LET(
  _xlpm.Mode, 'Add Tests'!F3,
  _xlpm.Sorted,
    _xlfn.LET(
      _xlpm.Table,
        _xlfn.SORTBY(
          Tasks2[],
          _xlfn.SWITCH(_xlpm.Mode,
            "Ascending",  Tasks2[Date Due],
            "Descending", Tasks2[Date Due],
            Tasks2[Date Due]
          ),
          _xlfn.SWITCH(_xlpm.Mode,
            "Ascending",  1,
            "Descending", -1,
            1
          )
        ),
      IF(_xlpm.Table=0,"",_xlpm.Table)
    ),
  _xlfn.VSTACK(
    _xlfn.CHOOSECOLS(Tasks2[#Headers],6),
    _xlfn.CHOOSECOLS(_xlpm.Sorted,6)
  )
)</f>
        <v>Date Due</v>
      </c>
      <c r="N6" s="140" t="s">
        <v>36</v>
      </c>
      <c r="O6" s="138" cm="1">
        <f t="array" aca="1" ref="O6:JY6" ca="1">_xlfn.SEQUENCE(1,INT((N3-N2)/H7)+1,N2,H7)</f>
        <v>46083</v>
      </c>
      <c r="P6" s="138">
        <f ca="1"/>
        <v>46084.000011574077</v>
      </c>
      <c r="Q6" s="138">
        <f ca="1"/>
        <v>46085.000023148154</v>
      </c>
      <c r="R6" s="138">
        <f ca="1"/>
        <v>46086.00003472223</v>
      </c>
      <c r="S6" s="138">
        <f ca="1"/>
        <v>46087.000046296307</v>
      </c>
      <c r="T6" s="138">
        <f ca="1"/>
        <v>46088.000057870384</v>
      </c>
      <c r="U6" s="138">
        <f ca="1"/>
        <v>46089.000069444461</v>
      </c>
      <c r="V6" s="138">
        <f ca="1"/>
        <v>46090.000081018537</v>
      </c>
      <c r="W6" s="138">
        <f ca="1"/>
        <v>46091.000092592614</v>
      </c>
      <c r="X6" s="138">
        <f ca="1"/>
        <v>46092.000104166691</v>
      </c>
      <c r="Y6" s="138">
        <f ca="1"/>
        <v>46093.000115740768</v>
      </c>
      <c r="Z6" s="138">
        <f ca="1"/>
        <v>46094.000127314845</v>
      </c>
      <c r="AA6" s="138">
        <f ca="1"/>
        <v>46095.000138888921</v>
      </c>
      <c r="AB6" s="138">
        <f ca="1"/>
        <v>46096.000150462998</v>
      </c>
      <c r="AC6" s="138">
        <f ca="1"/>
        <v>46097.000162037075</v>
      </c>
      <c r="AD6" s="138">
        <f ca="1"/>
        <v>46098.000173611152</v>
      </c>
      <c r="AE6" s="138">
        <f ca="1"/>
        <v>46099.000185185228</v>
      </c>
      <c r="AF6" s="138">
        <f ca="1"/>
        <v>46100.000196759305</v>
      </c>
      <c r="AG6" s="138">
        <f ca="1"/>
        <v>46101.000208333382</v>
      </c>
      <c r="AH6" s="138">
        <f ca="1"/>
        <v>46102.000219907459</v>
      </c>
      <c r="AI6" s="138">
        <f ca="1"/>
        <v>46103.000231481536</v>
      </c>
      <c r="AJ6" s="138">
        <f ca="1"/>
        <v>46104.000243055612</v>
      </c>
      <c r="AK6" s="138">
        <f ca="1"/>
        <v>46105.000254629689</v>
      </c>
      <c r="AL6" s="138">
        <f ca="1"/>
        <v>46106.000266203766</v>
      </c>
      <c r="AM6" s="138">
        <f ca="1"/>
        <v>46107.000277777843</v>
      </c>
      <c r="AN6" s="138">
        <f ca="1"/>
        <v>46108.000289351919</v>
      </c>
      <c r="AO6" s="138">
        <f ca="1"/>
        <v>46109.000300925996</v>
      </c>
      <c r="AP6" s="138">
        <f ca="1"/>
        <v>46110.000312500073</v>
      </c>
      <c r="AQ6" s="138">
        <f ca="1"/>
        <v>46111.00032407415</v>
      </c>
      <c r="AR6" s="138">
        <f ca="1"/>
        <v>46112.000335648227</v>
      </c>
      <c r="AS6" s="138">
        <f ca="1"/>
        <v>46113.000347222303</v>
      </c>
      <c r="AT6" s="138">
        <f ca="1"/>
        <v>46114.00035879638</v>
      </c>
      <c r="AU6" s="138">
        <f ca="1"/>
        <v>46115.000370370457</v>
      </c>
      <c r="AV6" s="138">
        <f ca="1"/>
        <v>46116.000381944534</v>
      </c>
      <c r="AW6" s="138">
        <f ca="1"/>
        <v>46117.000393518611</v>
      </c>
      <c r="AX6" s="138">
        <f ca="1"/>
        <v>46118.000405092687</v>
      </c>
      <c r="AY6" s="138">
        <f ca="1"/>
        <v>46119.000416666764</v>
      </c>
      <c r="AZ6" s="138">
        <f ca="1"/>
        <v>46120.000428240841</v>
      </c>
      <c r="BA6" s="138">
        <f ca="1"/>
        <v>46121.000439814918</v>
      </c>
      <c r="BB6" s="138">
        <f ca="1"/>
        <v>46122.000451388994</v>
      </c>
      <c r="BC6" s="138">
        <f ca="1"/>
        <v>46123.000462963071</v>
      </c>
      <c r="BD6" s="138">
        <f ca="1"/>
        <v>46124.000474537148</v>
      </c>
      <c r="BE6" s="138">
        <f ca="1"/>
        <v>46125.000486111225</v>
      </c>
      <c r="BF6" s="138">
        <f ca="1"/>
        <v>46126.000497685302</v>
      </c>
      <c r="BG6" s="138">
        <f ca="1"/>
        <v>46127.000509259378</v>
      </c>
      <c r="BH6" s="138">
        <f ca="1"/>
        <v>46128.000520833455</v>
      </c>
      <c r="BI6" s="138">
        <f ca="1"/>
        <v>46129.000532407532</v>
      </c>
      <c r="BJ6" s="138">
        <f ca="1"/>
        <v>46130.000543981609</v>
      </c>
      <c r="BK6" s="138">
        <f ca="1"/>
        <v>46131.000555555685</v>
      </c>
      <c r="BL6" s="138">
        <f ca="1"/>
        <v>46132.000567129762</v>
      </c>
      <c r="BM6" s="138">
        <f ca="1"/>
        <v>46133.000578703839</v>
      </c>
      <c r="BN6" s="138">
        <f ca="1"/>
        <v>46134.000590277916</v>
      </c>
      <c r="BO6" s="138">
        <f ca="1"/>
        <v>46135.000601851993</v>
      </c>
      <c r="BP6" s="138">
        <f ca="1"/>
        <v>46136.000613426069</v>
      </c>
      <c r="BQ6" s="138">
        <f ca="1"/>
        <v>46137.000625000146</v>
      </c>
      <c r="BR6" s="138">
        <f ca="1"/>
        <v>46138.000636574223</v>
      </c>
      <c r="BS6" s="138">
        <f ca="1"/>
        <v>46139.0006481483</v>
      </c>
      <c r="BT6" s="138">
        <f ca="1"/>
        <v>46140.000659722376</v>
      </c>
      <c r="BU6" s="138">
        <f ca="1"/>
        <v>46141.000671296453</v>
      </c>
      <c r="BV6" s="138">
        <f ca="1"/>
        <v>46142.00068287053</v>
      </c>
      <c r="BW6" s="138">
        <f ca="1"/>
        <v>46143.000694444607</v>
      </c>
      <c r="BX6" s="138">
        <f ca="1"/>
        <v>46144.000706018684</v>
      </c>
      <c r="BY6" s="138">
        <f ca="1"/>
        <v>46145.00071759276</v>
      </c>
      <c r="BZ6" s="138">
        <f ca="1"/>
        <v>46146.000729166837</v>
      </c>
      <c r="CA6" s="138">
        <f ca="1"/>
        <v>46147.000740740914</v>
      </c>
      <c r="CB6" s="138">
        <f ca="1"/>
        <v>46148.000752314991</v>
      </c>
      <c r="CC6" s="138">
        <f ca="1"/>
        <v>46149.000763889067</v>
      </c>
      <c r="CD6" s="138">
        <f ca="1"/>
        <v>46150.000775463144</v>
      </c>
      <c r="CE6" s="138">
        <f ca="1"/>
        <v>46151.000787037221</v>
      </c>
      <c r="CF6" s="138">
        <f ca="1"/>
        <v>46152.000798611298</v>
      </c>
      <c r="CG6" s="138">
        <f ca="1"/>
        <v>46153.000810185375</v>
      </c>
      <c r="CH6" s="138">
        <f ca="1"/>
        <v>46154.000821759451</v>
      </c>
      <c r="CI6" s="138">
        <f ca="1"/>
        <v>46155.000833333528</v>
      </c>
      <c r="CJ6" s="138">
        <f ca="1"/>
        <v>46156.000844907605</v>
      </c>
      <c r="CK6" s="138">
        <f ca="1"/>
        <v>46157.000856481682</v>
      </c>
      <c r="CL6" s="138">
        <f ca="1"/>
        <v>46158.000868055758</v>
      </c>
      <c r="CM6" s="138">
        <f ca="1"/>
        <v>46159.000879629835</v>
      </c>
      <c r="CN6" s="138">
        <f ca="1"/>
        <v>46160.000891203912</v>
      </c>
      <c r="CO6" s="138">
        <f ca="1"/>
        <v>46161.000902777989</v>
      </c>
      <c r="CP6" s="138">
        <f ca="1"/>
        <v>46162.000914352066</v>
      </c>
      <c r="CQ6" s="138">
        <f ca="1"/>
        <v>46163.000925926142</v>
      </c>
      <c r="CR6" s="138">
        <f ca="1"/>
        <v>46164.000937500219</v>
      </c>
      <c r="CS6" s="138">
        <f ca="1"/>
        <v>46165.000949074296</v>
      </c>
      <c r="CT6" s="138">
        <f ca="1"/>
        <v>46166.000960648373</v>
      </c>
      <c r="CU6" s="138">
        <f ca="1"/>
        <v>46167.000972222449</v>
      </c>
      <c r="CV6" s="138">
        <f ca="1"/>
        <v>46168.000983796526</v>
      </c>
      <c r="CW6" s="138">
        <f ca="1"/>
        <v>46169.000995370603</v>
      </c>
      <c r="CX6" s="138">
        <f ca="1"/>
        <v>46170.00100694468</v>
      </c>
      <c r="CY6" s="138">
        <f ca="1"/>
        <v>46171.001018518757</v>
      </c>
      <c r="CZ6" s="138">
        <f ca="1"/>
        <v>46172.001030092833</v>
      </c>
      <c r="DA6" s="138">
        <f ca="1"/>
        <v>46173.00104166691</v>
      </c>
      <c r="DB6" s="138">
        <f ca="1"/>
        <v>46174.001053240987</v>
      </c>
      <c r="DC6" s="138">
        <f ca="1"/>
        <v>46175.001064815064</v>
      </c>
      <c r="DD6" s="138">
        <f ca="1"/>
        <v>46176.001076389141</v>
      </c>
      <c r="DE6" s="138">
        <f ca="1"/>
        <v>46177.001087963217</v>
      </c>
      <c r="DF6" s="138">
        <f ca="1"/>
        <v>46178.001099537294</v>
      </c>
      <c r="DG6" s="138">
        <f ca="1"/>
        <v>46179.001111111371</v>
      </c>
      <c r="DH6" s="138">
        <f ca="1"/>
        <v>46180.001122685448</v>
      </c>
      <c r="DI6" s="138">
        <f ca="1"/>
        <v>46181.001134259524</v>
      </c>
      <c r="DJ6" s="138">
        <f ca="1"/>
        <v>46182.001145833601</v>
      </c>
      <c r="DK6" s="138">
        <f ca="1"/>
        <v>46183.001157407678</v>
      </c>
      <c r="DL6" s="138">
        <f ca="1"/>
        <v>46184.001168981755</v>
      </c>
      <c r="DM6" s="138">
        <f ca="1"/>
        <v>46185.001180555832</v>
      </c>
      <c r="DN6" s="138">
        <f ca="1"/>
        <v>46186.001192129908</v>
      </c>
      <c r="DO6" s="138">
        <f ca="1"/>
        <v>46187.001203703985</v>
      </c>
      <c r="DP6" s="138">
        <f ca="1"/>
        <v>46188.001215278062</v>
      </c>
      <c r="DQ6" s="138">
        <f ca="1"/>
        <v>46189.001226852139</v>
      </c>
      <c r="DR6" s="138">
        <f ca="1"/>
        <v>46190.001238426215</v>
      </c>
      <c r="DS6" s="138">
        <f ca="1"/>
        <v>46191.001250000292</v>
      </c>
      <c r="DT6" s="138">
        <f ca="1"/>
        <v>46192.001261574369</v>
      </c>
      <c r="DU6" s="138">
        <f ca="1"/>
        <v>46193.001273148446</v>
      </c>
      <c r="DV6" s="138">
        <f ca="1"/>
        <v>46194.001284722523</v>
      </c>
      <c r="DW6" s="138">
        <f ca="1"/>
        <v>46195.001296296599</v>
      </c>
      <c r="DX6" s="138">
        <f ca="1"/>
        <v>46196.001307870676</v>
      </c>
      <c r="DY6" s="138">
        <f ca="1"/>
        <v>46197.001319444753</v>
      </c>
      <c r="DZ6" s="138">
        <f ca="1"/>
        <v>46198.00133101883</v>
      </c>
      <c r="EA6" s="138">
        <f ca="1"/>
        <v>46199.001342592906</v>
      </c>
      <c r="EB6" s="138">
        <f ca="1"/>
        <v>46200.001354166983</v>
      </c>
      <c r="EC6" s="138">
        <f ca="1"/>
        <v>46201.00136574106</v>
      </c>
      <c r="ED6" s="138">
        <f ca="1"/>
        <v>46202.001377315137</v>
      </c>
      <c r="EE6" s="138">
        <f ca="1"/>
        <v>46203.001388889214</v>
      </c>
      <c r="EF6" s="138">
        <f ca="1"/>
        <v>46204.00140046329</v>
      </c>
      <c r="EG6" s="138">
        <f ca="1"/>
        <v>46205.001412037367</v>
      </c>
      <c r="EH6" s="138">
        <f ca="1"/>
        <v>46206.001423611444</v>
      </c>
      <c r="EI6" s="138">
        <f ca="1"/>
        <v>46207.001435185521</v>
      </c>
      <c r="EJ6" s="138">
        <f ca="1"/>
        <v>46208.001446759597</v>
      </c>
      <c r="EK6" s="138">
        <f ca="1"/>
        <v>46209.001458333674</v>
      </c>
      <c r="EL6" s="138">
        <f ca="1"/>
        <v>46210.001469907751</v>
      </c>
      <c r="EM6" s="138">
        <f ca="1"/>
        <v>46211.001481481828</v>
      </c>
      <c r="EN6" s="138">
        <f ca="1"/>
        <v>46212.001493055905</v>
      </c>
      <c r="EO6" s="138">
        <f ca="1"/>
        <v>46213.001504629981</v>
      </c>
      <c r="EP6" s="138">
        <f ca="1"/>
        <v>46214.001516204058</v>
      </c>
      <c r="EQ6" s="138">
        <f ca="1"/>
        <v>46215.001527778135</v>
      </c>
      <c r="ER6" s="138">
        <f ca="1"/>
        <v>46216.001539352212</v>
      </c>
      <c r="ES6" s="138">
        <f ca="1"/>
        <v>46217.001550926288</v>
      </c>
      <c r="ET6" s="138">
        <f ca="1"/>
        <v>46218.001562500365</v>
      </c>
      <c r="EU6" s="138">
        <f ca="1"/>
        <v>46219.001574074442</v>
      </c>
      <c r="EV6" s="138">
        <f ca="1"/>
        <v>46220.001585648519</v>
      </c>
      <c r="EW6" s="138">
        <f ca="1"/>
        <v>46221.001597222596</v>
      </c>
      <c r="EX6" s="138">
        <f ca="1"/>
        <v>46222.001608796672</v>
      </c>
      <c r="EY6" s="138">
        <f ca="1"/>
        <v>46223.001620370749</v>
      </c>
      <c r="EZ6" s="138">
        <f ca="1"/>
        <v>46224.001631944826</v>
      </c>
      <c r="FA6" s="138">
        <f ca="1"/>
        <v>46225.001643518903</v>
      </c>
      <c r="FB6" s="138">
        <f ca="1"/>
        <v>46226.001655092979</v>
      </c>
      <c r="FC6" s="138">
        <f ca="1"/>
        <v>46227.001666667056</v>
      </c>
      <c r="FD6" s="138">
        <f ca="1"/>
        <v>46228.001678241133</v>
      </c>
      <c r="FE6" s="138">
        <f ca="1"/>
        <v>46229.00168981521</v>
      </c>
      <c r="FF6" s="138">
        <f ca="1"/>
        <v>46230.001701389287</v>
      </c>
      <c r="FG6" s="138">
        <f ca="1"/>
        <v>46231.001712963363</v>
      </c>
      <c r="FH6" s="138">
        <f ca="1"/>
        <v>46232.00172453744</v>
      </c>
      <c r="FI6" s="138">
        <f ca="1"/>
        <v>46233.001736111517</v>
      </c>
      <c r="FJ6" s="138">
        <f ca="1"/>
        <v>46234.001747685594</v>
      </c>
      <c r="FK6" s="138">
        <f ca="1"/>
        <v>46235.001759259671</v>
      </c>
      <c r="FL6" s="138">
        <f ca="1"/>
        <v>46236.001770833747</v>
      </c>
      <c r="FM6" s="138">
        <f ca="1"/>
        <v>46237.001782407824</v>
      </c>
      <c r="FN6" s="138">
        <f ca="1"/>
        <v>46238.001793981901</v>
      </c>
      <c r="FO6" s="138">
        <f ca="1"/>
        <v>46239.001805555978</v>
      </c>
      <c r="FP6" s="138">
        <f ca="1"/>
        <v>46240.001817130054</v>
      </c>
      <c r="FQ6" s="138">
        <f ca="1"/>
        <v>46241.001828704131</v>
      </c>
      <c r="FR6" s="138">
        <f ca="1"/>
        <v>46242.001840278208</v>
      </c>
      <c r="FS6" s="138">
        <f ca="1"/>
        <v>46243.001851852285</v>
      </c>
      <c r="FT6" s="138">
        <f ca="1"/>
        <v>46244.001863426362</v>
      </c>
      <c r="FU6" s="138">
        <f ca="1"/>
        <v>46245.001875000438</v>
      </c>
      <c r="FV6" s="138">
        <f ca="1"/>
        <v>46246.001886574515</v>
      </c>
      <c r="FW6" s="138">
        <f ca="1"/>
        <v>46247.001898148592</v>
      </c>
      <c r="FX6" s="138">
        <f ca="1"/>
        <v>46248.001909722669</v>
      </c>
      <c r="FY6" s="138">
        <f ca="1"/>
        <v>46249.001921296745</v>
      </c>
      <c r="FZ6" s="138">
        <f ca="1"/>
        <v>46250.001932870822</v>
      </c>
      <c r="GA6" s="138">
        <f ca="1"/>
        <v>46251.001944444899</v>
      </c>
      <c r="GB6" s="138">
        <f ca="1"/>
        <v>46252.001956018976</v>
      </c>
      <c r="GC6" s="138">
        <f ca="1"/>
        <v>46253.001967593053</v>
      </c>
      <c r="GD6" s="138">
        <f ca="1"/>
        <v>46254.001979167129</v>
      </c>
      <c r="GE6" s="138">
        <f ca="1"/>
        <v>46255.001990741206</v>
      </c>
      <c r="GF6" s="138">
        <f ca="1"/>
        <v>46256.002002315283</v>
      </c>
      <c r="GG6" s="138">
        <f ca="1"/>
        <v>46257.00201388936</v>
      </c>
      <c r="GH6" s="138">
        <f ca="1"/>
        <v>46258.002025463436</v>
      </c>
      <c r="GI6" s="138">
        <f ca="1"/>
        <v>46259.002037037513</v>
      </c>
      <c r="GJ6" s="138">
        <f ca="1"/>
        <v>46260.00204861159</v>
      </c>
      <c r="GK6" s="138">
        <f ca="1"/>
        <v>46261.002060185667</v>
      </c>
      <c r="GL6" s="138">
        <f ca="1"/>
        <v>46262.002071759744</v>
      </c>
      <c r="GM6" s="138">
        <f ca="1"/>
        <v>46263.00208333382</v>
      </c>
      <c r="GN6" s="138">
        <f ca="1"/>
        <v>46264.002094907897</v>
      </c>
      <c r="GO6" s="138">
        <f ca="1"/>
        <v>46265.002106481974</v>
      </c>
      <c r="GP6" s="138">
        <f ca="1"/>
        <v>46266.002118056051</v>
      </c>
      <c r="GQ6" s="138">
        <f ca="1"/>
        <v>46267.002129630127</v>
      </c>
      <c r="GR6" s="138">
        <f ca="1"/>
        <v>46268.002141204204</v>
      </c>
      <c r="GS6" s="138">
        <f ca="1"/>
        <v>46269.002152778281</v>
      </c>
      <c r="GT6" s="138">
        <f ca="1"/>
        <v>46270.002164352358</v>
      </c>
      <c r="GU6" s="138">
        <f ca="1"/>
        <v>46271.002175926435</v>
      </c>
      <c r="GV6" s="138">
        <f ca="1"/>
        <v>46272.002187500511</v>
      </c>
      <c r="GW6" s="138">
        <f ca="1"/>
        <v>46273.002199074588</v>
      </c>
      <c r="GX6" s="138">
        <f ca="1"/>
        <v>46274.002210648665</v>
      </c>
      <c r="GY6" s="138">
        <f ca="1"/>
        <v>46275.002222222742</v>
      </c>
      <c r="GZ6" s="138">
        <f ca="1"/>
        <v>46276.002233796818</v>
      </c>
      <c r="HA6" s="138">
        <f ca="1"/>
        <v>46277.002245370895</v>
      </c>
      <c r="HB6" s="138">
        <f ca="1"/>
        <v>46278.002256944972</v>
      </c>
      <c r="HC6" s="138">
        <f ca="1"/>
        <v>46279.002268519049</v>
      </c>
      <c r="HD6" s="138">
        <f ca="1"/>
        <v>46280.002280093126</v>
      </c>
      <c r="HE6" s="138">
        <f ca="1"/>
        <v>46281.002291667202</v>
      </c>
      <c r="HF6" s="138">
        <f ca="1"/>
        <v>46282.002303241279</v>
      </c>
      <c r="HG6" s="138">
        <f ca="1"/>
        <v>46283.002314815356</v>
      </c>
      <c r="HH6" s="138">
        <f ca="1"/>
        <v>46284.002326389433</v>
      </c>
      <c r="HI6" s="138">
        <f ca="1"/>
        <v>46285.002337963509</v>
      </c>
      <c r="HJ6" s="138">
        <f ca="1"/>
        <v>46286.002349537586</v>
      </c>
      <c r="HK6" s="138">
        <f ca="1"/>
        <v>46287.002361111663</v>
      </c>
      <c r="HL6" s="138">
        <f ca="1"/>
        <v>46288.00237268574</v>
      </c>
      <c r="HM6" s="138">
        <f ca="1"/>
        <v>46289.002384259817</v>
      </c>
      <c r="HN6" s="138">
        <f ca="1"/>
        <v>46290.002395833893</v>
      </c>
      <c r="HO6" s="138">
        <f ca="1"/>
        <v>46291.00240740797</v>
      </c>
      <c r="HP6" s="138">
        <f ca="1"/>
        <v>46292.002418982047</v>
      </c>
      <c r="HQ6" s="138">
        <f ca="1"/>
        <v>46293.002430556124</v>
      </c>
      <c r="HR6" s="138">
        <f ca="1"/>
        <v>46294.002442130201</v>
      </c>
      <c r="HS6" s="138">
        <f ca="1"/>
        <v>46295.002453704277</v>
      </c>
      <c r="HT6" s="138">
        <f ca="1"/>
        <v>46296.002465278354</v>
      </c>
      <c r="HU6" s="138">
        <f ca="1"/>
        <v>46297.002476852431</v>
      </c>
      <c r="HV6" s="138">
        <f ca="1"/>
        <v>46298.002488426508</v>
      </c>
      <c r="HW6" s="138">
        <f ca="1"/>
        <v>46299.002500000584</v>
      </c>
      <c r="HX6" s="138">
        <f ca="1"/>
        <v>46300.002511574661</v>
      </c>
      <c r="HY6" s="138">
        <f ca="1"/>
        <v>46301.002523148738</v>
      </c>
      <c r="HZ6" s="138">
        <f ca="1"/>
        <v>46302.002534722815</v>
      </c>
      <c r="IA6" s="138">
        <f ca="1"/>
        <v>46303.002546296892</v>
      </c>
      <c r="IB6" s="138">
        <f ca="1"/>
        <v>46304.002557870968</v>
      </c>
      <c r="IC6" s="138">
        <f ca="1"/>
        <v>46305.002569445045</v>
      </c>
      <c r="ID6" s="138">
        <f ca="1"/>
        <v>46306.002581019122</v>
      </c>
      <c r="IE6" s="138">
        <f ca="1"/>
        <v>46307.002592593199</v>
      </c>
      <c r="IF6" s="138">
        <f ca="1"/>
        <v>46308.002604167275</v>
      </c>
      <c r="IG6" s="138">
        <f ca="1"/>
        <v>46309.002615741352</v>
      </c>
      <c r="IH6" s="138">
        <f ca="1"/>
        <v>46310.002627315429</v>
      </c>
      <c r="II6" s="138">
        <f ca="1"/>
        <v>46311.002638889506</v>
      </c>
      <c r="IJ6" s="138">
        <f ca="1"/>
        <v>46312.002650463583</v>
      </c>
      <c r="IK6" s="138">
        <f ca="1"/>
        <v>46313.002662037659</v>
      </c>
      <c r="IL6" s="138">
        <f ca="1"/>
        <v>46314.002673611736</v>
      </c>
      <c r="IM6" s="138">
        <f ca="1"/>
        <v>46315.002685185813</v>
      </c>
      <c r="IN6" s="138">
        <f ca="1"/>
        <v>46316.00269675989</v>
      </c>
      <c r="IO6" s="138">
        <f ca="1"/>
        <v>46317.002708333966</v>
      </c>
      <c r="IP6" s="138">
        <f ca="1"/>
        <v>46318.002719908043</v>
      </c>
      <c r="IQ6" s="138">
        <f ca="1"/>
        <v>46319.00273148212</v>
      </c>
      <c r="IR6" s="138">
        <f ca="1"/>
        <v>46320.002743056197</v>
      </c>
      <c r="IS6" s="138">
        <f ca="1"/>
        <v>46321.002754630274</v>
      </c>
      <c r="IT6" s="138">
        <f ca="1"/>
        <v>46322.00276620435</v>
      </c>
      <c r="IU6" s="138">
        <f ca="1"/>
        <v>46323.002777778427</v>
      </c>
      <c r="IV6" s="138">
        <f ca="1"/>
        <v>46324.002789352504</v>
      </c>
      <c r="IW6" s="138">
        <f ca="1"/>
        <v>46325.002800926581</v>
      </c>
      <c r="IX6" s="138">
        <f ca="1"/>
        <v>46326.002812500657</v>
      </c>
      <c r="IY6" s="138">
        <f ca="1"/>
        <v>46327.002824074734</v>
      </c>
      <c r="IZ6" s="138">
        <f ca="1"/>
        <v>46328.002835648811</v>
      </c>
      <c r="JA6" s="138">
        <f ca="1"/>
        <v>46329.002847222888</v>
      </c>
      <c r="JB6" s="138">
        <f ca="1"/>
        <v>46330.002858796965</v>
      </c>
      <c r="JC6" s="138">
        <f ca="1"/>
        <v>46331.002870371041</v>
      </c>
      <c r="JD6" s="138">
        <f ca="1"/>
        <v>46332.002881945118</v>
      </c>
      <c r="JE6" s="138">
        <f ca="1"/>
        <v>46333.002893519195</v>
      </c>
      <c r="JF6" s="138">
        <f ca="1"/>
        <v>46334.002905093272</v>
      </c>
      <c r="JG6" s="138">
        <f ca="1"/>
        <v>46335.002916667348</v>
      </c>
      <c r="JH6" s="138">
        <f ca="1"/>
        <v>46336.002928241425</v>
      </c>
      <c r="JI6" s="138">
        <f ca="1"/>
        <v>46337.002939815502</v>
      </c>
      <c r="JJ6" s="138">
        <f ca="1"/>
        <v>46338.002951389579</v>
      </c>
      <c r="JK6" s="138">
        <f ca="1"/>
        <v>46339.002962963656</v>
      </c>
      <c r="JL6" s="138">
        <f ca="1"/>
        <v>46340.002974537732</v>
      </c>
      <c r="JM6" s="138">
        <f ca="1"/>
        <v>46341.002986111809</v>
      </c>
      <c r="JN6" s="138">
        <f ca="1"/>
        <v>46342.002997685886</v>
      </c>
      <c r="JO6" s="138">
        <f ca="1"/>
        <v>46343.003009259963</v>
      </c>
      <c r="JP6" s="138">
        <f ca="1"/>
        <v>46344.003020834039</v>
      </c>
      <c r="JQ6" s="138">
        <f ca="1"/>
        <v>46345.003032408116</v>
      </c>
      <c r="JR6" s="138">
        <f ca="1"/>
        <v>46346.003043982193</v>
      </c>
      <c r="JS6" s="138">
        <f ca="1"/>
        <v>46347.00305555627</v>
      </c>
      <c r="JT6" s="138">
        <f ca="1"/>
        <v>46348.003067130347</v>
      </c>
      <c r="JU6" s="138">
        <f ca="1"/>
        <v>46349.003078704423</v>
      </c>
      <c r="JV6" s="138">
        <f ca="1"/>
        <v>46350.0030902785</v>
      </c>
      <c r="JW6" s="138">
        <f ca="1"/>
        <v>46351.003101852577</v>
      </c>
      <c r="JX6" s="138">
        <f ca="1"/>
        <v>46352.003113426654</v>
      </c>
      <c r="JY6" s="138">
        <f ca="1"/>
        <v>46353.003125000731</v>
      </c>
    </row>
    <row r="7" spans="1:285" x14ac:dyDescent="0.3">
      <c r="A7" s="118" t="s">
        <v>136</v>
      </c>
      <c r="B7" s="8" t="s">
        <v>11</v>
      </c>
      <c r="C7" s="20" cm="1">
        <f t="array" ref="C7:C67">_xlfn.SEQUENCE(61,1,0,1)</f>
        <v>0</v>
      </c>
      <c r="D7" s="20" cm="1">
        <f t="array" ref="D7:D37">_xlfn.SEQUENCE(31,1,0,1)</f>
        <v>0</v>
      </c>
      <c r="E7" s="16" t="s">
        <v>37</v>
      </c>
      <c r="F7" t="s">
        <v>38</v>
      </c>
      <c r="G7" s="1">
        <f>LEFT(E7,2)/1 + MID(E7,4,2)/24 + MID(E7,7,2)/1440 + MID(E7,10,2)/86400</f>
        <v>0.25001157407407409</v>
      </c>
      <c r="H7" s="3">
        <f>_xlfn.XLOOKUP(N4, $F$7:$F$31, $G$7:$G$31, "")</f>
        <v>1.000011574074074</v>
      </c>
      <c r="J7" s="17" t="str">
        <v>ENME403</v>
      </c>
      <c r="K7" s="15" t="str">
        <v>System ID Quizzes 1 - Linear Least Squares</v>
      </c>
      <c r="L7" s="133">
        <v>0.15</v>
      </c>
      <c r="M7" s="18">
        <v>46085</v>
      </c>
      <c r="N7" s="39">
        <f>_xlfn.LET(
  _xlpm.End,
    IF(K7="Mid-semester break",
       M7+23,
       IF(K7="Study Break",
          M7+5,
          IFERROR(M7+1,"")
       )
    ),
  IF(K7="","",_xlpm.End)
)</f>
        <v>46086</v>
      </c>
      <c r="O7" s="19" t="str" cm="1">
        <f t="array" aca="1" ref="O7:JY7" ca="1">IFERROR(
  IF(OR($M7="",$N7=""),
    "",
    _xlfn.LET(
      _xlpm.num_characters, characters_per_cell,
      _xlpm.space_chars, 0,
      _xlpm.raw, K7,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((CEILING(_xlpm.x,$H$7)*1000)-45699)&gt;=((CEILING($M7,$H$7)*1000)-45699)
      )),
      _xlpm.n, _xlfn.SCAN(0, _xlpm.flag, _xlfn.LAMBDA(_xlpm.a,_xlpm.b, _xlpm.a + --_xlpm.b)),
      IF(_xlpm.flag, MID(_xlpm.txt,(_xlpm.n-1)*_xlpm.num_characters+1, _xlpm.num_characters), "")
    )
  ),
"")</f>
        <v/>
      </c>
      <c r="P7" s="19" t="str">
        <f ca="1"/>
        <v/>
      </c>
      <c r="Q7" s="19" t="str">
        <f ca="1"/>
        <v>Sys</v>
      </c>
      <c r="R7" s="19" t="str">
        <f ca="1"/>
        <v>tem</v>
      </c>
      <c r="S7" s="19" t="str">
        <f ca="1"/>
        <v xml:space="preserve">   </v>
      </c>
      <c r="T7" s="19" t="str">
        <f ca="1"/>
        <v xml:space="preserve">ID </v>
      </c>
      <c r="U7" s="19" t="str">
        <f ca="1"/>
        <v>Qui</v>
      </c>
      <c r="V7" s="19" t="str">
        <f ca="1"/>
        <v>zze</v>
      </c>
      <c r="W7" s="19" t="str">
        <f ca="1"/>
        <v xml:space="preserve">s  </v>
      </c>
      <c r="X7" s="19" t="str">
        <f ca="1"/>
        <v xml:space="preserve">1  </v>
      </c>
      <c r="Y7" s="19" t="str">
        <f ca="1"/>
        <v xml:space="preserve">-  </v>
      </c>
      <c r="Z7" s="19" t="str">
        <f ca="1"/>
        <v>Lin</v>
      </c>
      <c r="AA7" s="19" t="str">
        <f ca="1"/>
        <v>ear</v>
      </c>
      <c r="AB7" s="19" t="str">
        <f ca="1"/>
        <v xml:space="preserve">   </v>
      </c>
      <c r="AC7" s="19" t="str">
        <f ca="1"/>
        <v>Lea</v>
      </c>
      <c r="AD7" s="19" t="str">
        <f ca="1"/>
        <v xml:space="preserve">st </v>
      </c>
      <c r="AE7" s="19" t="str">
        <f ca="1"/>
        <v>Squ</v>
      </c>
      <c r="AF7" s="19" t="str">
        <f ca="1"/>
        <v>are</v>
      </c>
      <c r="AG7" s="19" t="str">
        <f ca="1"/>
        <v xml:space="preserve">s  </v>
      </c>
      <c r="AH7" s="19" t="str">
        <f ca="1"/>
        <v xml:space="preserve">   </v>
      </c>
      <c r="AI7" s="19" t="str">
        <f ca="1"/>
        <v xml:space="preserve">   </v>
      </c>
      <c r="AJ7" s="19" t="str">
        <f ca="1"/>
        <v xml:space="preserve">   </v>
      </c>
      <c r="AK7" s="19" t="str">
        <f ca="1"/>
        <v xml:space="preserve">   </v>
      </c>
      <c r="AL7" s="19" t="str">
        <f ca="1"/>
        <v xml:space="preserve">   </v>
      </c>
      <c r="AM7" s="19" t="str">
        <f ca="1"/>
        <v xml:space="preserve">   </v>
      </c>
      <c r="AN7" s="19" t="str">
        <f ca="1"/>
        <v xml:space="preserve">   </v>
      </c>
      <c r="AO7" s="19" t="str">
        <f ca="1"/>
        <v xml:space="preserve">   </v>
      </c>
      <c r="AP7" s="19" t="str">
        <f ca="1"/>
        <v xml:space="preserve">   </v>
      </c>
      <c r="AQ7" s="19" t="str">
        <f ca="1"/>
        <v xml:space="preserve">   </v>
      </c>
      <c r="AR7" s="19" t="str">
        <f ca="1"/>
        <v xml:space="preserve">   </v>
      </c>
      <c r="AS7" s="19" t="str">
        <f ca="1"/>
        <v xml:space="preserve">   </v>
      </c>
      <c r="AT7" s="19" t="str">
        <f ca="1"/>
        <v xml:space="preserve">   </v>
      </c>
      <c r="AU7" s="19" t="str">
        <f ca="1"/>
        <v xml:space="preserve">   </v>
      </c>
      <c r="AV7" s="19" t="str">
        <f ca="1"/>
        <v xml:space="preserve">   </v>
      </c>
      <c r="AW7" s="19" t="str">
        <f ca="1"/>
        <v xml:space="preserve">   </v>
      </c>
      <c r="AX7" s="20" t="str">
        <f ca="1"/>
        <v xml:space="preserve">   </v>
      </c>
      <c r="AY7" s="20" t="str">
        <f ca="1"/>
        <v xml:space="preserve">   </v>
      </c>
      <c r="AZ7" s="20" t="str">
        <f ca="1"/>
        <v xml:space="preserve">   </v>
      </c>
      <c r="BA7" s="20" t="str">
        <f ca="1"/>
        <v xml:space="preserve">   </v>
      </c>
      <c r="BB7" s="20" t="str">
        <f ca="1"/>
        <v xml:space="preserve">   </v>
      </c>
      <c r="BC7" s="20" t="str">
        <f ca="1"/>
        <v xml:space="preserve">   </v>
      </c>
      <c r="BD7" s="20" t="str">
        <f ca="1"/>
        <v xml:space="preserve">   </v>
      </c>
      <c r="BE7" s="20" t="str">
        <f ca="1"/>
        <v xml:space="preserve">   </v>
      </c>
      <c r="BF7" s="20" t="str">
        <f ca="1"/>
        <v xml:space="preserve">   </v>
      </c>
      <c r="BG7" s="20" t="str">
        <f ca="1"/>
        <v xml:space="preserve">   </v>
      </c>
      <c r="BH7" s="20" t="str">
        <f ca="1"/>
        <v xml:space="preserve">   </v>
      </c>
      <c r="BI7" s="20" t="str">
        <f ca="1"/>
        <v xml:space="preserve">   </v>
      </c>
      <c r="BJ7" s="20" t="str">
        <f ca="1"/>
        <v xml:space="preserve">   </v>
      </c>
      <c r="BK7" s="20" t="str">
        <f ca="1"/>
        <v xml:space="preserve">   </v>
      </c>
      <c r="BL7" s="20" t="str">
        <f ca="1"/>
        <v xml:space="preserve">   </v>
      </c>
      <c r="BM7" s="20" t="str">
        <f ca="1"/>
        <v xml:space="preserve">   </v>
      </c>
      <c r="BN7" s="20" t="str">
        <f ca="1"/>
        <v xml:space="preserve">   </v>
      </c>
      <c r="BO7" s="20" t="str">
        <f ca="1"/>
        <v xml:space="preserve">   </v>
      </c>
      <c r="BP7" s="20" t="str">
        <f ca="1"/>
        <v xml:space="preserve">   </v>
      </c>
      <c r="BQ7" s="20" t="str">
        <f ca="1"/>
        <v xml:space="preserve">   </v>
      </c>
      <c r="BR7" s="20" t="str">
        <f ca="1"/>
        <v xml:space="preserve">   </v>
      </c>
      <c r="BS7" s="20" t="str">
        <f ca="1"/>
        <v xml:space="preserve">   </v>
      </c>
      <c r="BT7" s="20" t="str">
        <f ca="1"/>
        <v xml:space="preserve">   </v>
      </c>
      <c r="BU7" s="20" t="str">
        <f ca="1"/>
        <v xml:space="preserve">   </v>
      </c>
      <c r="BV7" s="20" t="str">
        <f ca="1"/>
        <v xml:space="preserve">   </v>
      </c>
      <c r="BW7" s="20" t="str">
        <f ca="1"/>
        <v xml:space="preserve">   </v>
      </c>
      <c r="BX7" s="20" t="str">
        <f ca="1"/>
        <v xml:space="preserve">   </v>
      </c>
      <c r="BY7" s="20" t="str">
        <f ca="1"/>
        <v xml:space="preserve">   </v>
      </c>
      <c r="BZ7" s="20" t="str">
        <f ca="1"/>
        <v xml:space="preserve">   </v>
      </c>
      <c r="CA7" s="20" t="str">
        <f ca="1"/>
        <v xml:space="preserve">   </v>
      </c>
      <c r="CB7" s="20" t="str">
        <f ca="1"/>
        <v xml:space="preserve">   </v>
      </c>
      <c r="CC7" s="20" t="str">
        <f ca="1"/>
        <v xml:space="preserve">   </v>
      </c>
      <c r="CD7" s="20" t="str">
        <f ca="1"/>
        <v xml:space="preserve">   </v>
      </c>
      <c r="CE7" s="20" t="str">
        <f ca="1"/>
        <v xml:space="preserve">   </v>
      </c>
      <c r="CF7" s="20" t="str">
        <f ca="1"/>
        <v xml:space="preserve">   </v>
      </c>
      <c r="CG7" s="20" t="str">
        <f ca="1"/>
        <v xml:space="preserve">   </v>
      </c>
      <c r="CH7" s="20" t="str">
        <f ca="1"/>
        <v xml:space="preserve">   </v>
      </c>
      <c r="CI7" s="20" t="str">
        <f ca="1"/>
        <v xml:space="preserve">   </v>
      </c>
      <c r="CJ7" s="20" t="str">
        <f ca="1"/>
        <v xml:space="preserve">   </v>
      </c>
      <c r="CK7" s="20" t="str">
        <f ca="1"/>
        <v xml:space="preserve">   </v>
      </c>
      <c r="CL7" s="20" t="str">
        <f ca="1"/>
        <v xml:space="preserve">   </v>
      </c>
      <c r="CM7" s="20" t="str">
        <f ca="1"/>
        <v xml:space="preserve">   </v>
      </c>
      <c r="CN7" s="20" t="str">
        <f ca="1"/>
        <v xml:space="preserve">   </v>
      </c>
      <c r="CO7" s="20" t="str">
        <f ca="1"/>
        <v xml:space="preserve">   </v>
      </c>
      <c r="CP7" s="20" t="str">
        <f ca="1"/>
        <v xml:space="preserve">   </v>
      </c>
      <c r="CQ7" s="20" t="str">
        <f ca="1"/>
        <v xml:space="preserve">   </v>
      </c>
      <c r="CR7" s="20" t="str">
        <f ca="1"/>
        <v xml:space="preserve">   </v>
      </c>
      <c r="CS7" s="20" t="str">
        <f ca="1"/>
        <v xml:space="preserve">   </v>
      </c>
      <c r="CT7" s="20" t="str">
        <f ca="1"/>
        <v xml:space="preserve">   </v>
      </c>
      <c r="CU7" s="20" t="str">
        <f ca="1"/>
        <v xml:space="preserve">   </v>
      </c>
      <c r="CV7" s="20" t="str">
        <f ca="1"/>
        <v xml:space="preserve">   </v>
      </c>
      <c r="CW7" s="20" t="str">
        <f ca="1"/>
        <v xml:space="preserve">   </v>
      </c>
      <c r="CX7" s="20" t="str">
        <f ca="1"/>
        <v xml:space="preserve">   </v>
      </c>
      <c r="CY7" s="20" t="str">
        <f ca="1"/>
        <v xml:space="preserve">   </v>
      </c>
      <c r="CZ7" s="20" t="str">
        <f ca="1"/>
        <v xml:space="preserve">   </v>
      </c>
      <c r="DA7" s="20" t="str">
        <f ca="1"/>
        <v xml:space="preserve">   </v>
      </c>
      <c r="DB7" s="20" t="str">
        <f ca="1"/>
        <v xml:space="preserve">   </v>
      </c>
      <c r="DC7" s="20" t="str">
        <f ca="1"/>
        <v xml:space="preserve">   </v>
      </c>
      <c r="DD7" s="20" t="str">
        <f ca="1"/>
        <v xml:space="preserve">   </v>
      </c>
      <c r="DE7" s="20" t="str">
        <f ca="1"/>
        <v xml:space="preserve">   </v>
      </c>
      <c r="DF7" s="20" t="str">
        <f ca="1"/>
        <v xml:space="preserve">   </v>
      </c>
      <c r="DG7" s="20" t="str">
        <f ca="1"/>
        <v xml:space="preserve">   </v>
      </c>
      <c r="DH7" s="20" t="str">
        <f ca="1"/>
        <v xml:space="preserve">   </v>
      </c>
      <c r="DI7" s="20" t="str">
        <f ca="1"/>
        <v xml:space="preserve">   </v>
      </c>
      <c r="DJ7" s="20" t="str">
        <f ca="1"/>
        <v xml:space="preserve">   </v>
      </c>
      <c r="DK7" s="20" t="str">
        <f ca="1"/>
        <v xml:space="preserve">   </v>
      </c>
      <c r="DL7" s="20" t="str">
        <f ca="1"/>
        <v xml:space="preserve">   </v>
      </c>
      <c r="DM7" s="20" t="str">
        <f ca="1"/>
        <v xml:space="preserve">   </v>
      </c>
      <c r="DN7" s="20" t="str">
        <f ca="1"/>
        <v xml:space="preserve">   </v>
      </c>
      <c r="DO7" s="20" t="str">
        <f ca="1"/>
        <v xml:space="preserve">   </v>
      </c>
      <c r="DP7" s="20" t="str">
        <f ca="1"/>
        <v xml:space="preserve">   </v>
      </c>
      <c r="DQ7" s="20" t="str">
        <f ca="1"/>
        <v xml:space="preserve">   </v>
      </c>
      <c r="DR7" s="20" t="str">
        <f ca="1"/>
        <v xml:space="preserve">   </v>
      </c>
      <c r="DS7" s="20" t="str">
        <f ca="1"/>
        <v xml:space="preserve">   </v>
      </c>
      <c r="DT7" s="20" t="str">
        <f ca="1"/>
        <v xml:space="preserve">   </v>
      </c>
      <c r="DU7" s="20" t="str">
        <f ca="1"/>
        <v xml:space="preserve">   </v>
      </c>
      <c r="DV7" s="20" t="str">
        <f ca="1"/>
        <v xml:space="preserve">   </v>
      </c>
      <c r="DW7" s="20" t="str">
        <f ca="1"/>
        <v xml:space="preserve">   </v>
      </c>
      <c r="DX7" s="20" t="str">
        <f ca="1"/>
        <v xml:space="preserve">   </v>
      </c>
      <c r="DY7" s="20" t="str">
        <f ca="1"/>
        <v xml:space="preserve">   </v>
      </c>
      <c r="DZ7" s="20" t="str">
        <f ca="1"/>
        <v xml:space="preserve">   </v>
      </c>
      <c r="EA7" s="20" t="str">
        <f ca="1"/>
        <v xml:space="preserve">   </v>
      </c>
      <c r="EB7" s="20" t="str">
        <f ca="1"/>
        <v xml:space="preserve">   </v>
      </c>
      <c r="EC7" s="20" t="str">
        <f ca="1"/>
        <v xml:space="preserve">   </v>
      </c>
      <c r="ED7" s="20" t="str">
        <f ca="1"/>
        <v xml:space="preserve">   </v>
      </c>
      <c r="EE7" s="20" t="str">
        <f ca="1"/>
        <v xml:space="preserve">   </v>
      </c>
      <c r="EF7" s="20" t="str">
        <f ca="1"/>
        <v xml:space="preserve">   </v>
      </c>
      <c r="EG7" s="20" t="str">
        <f ca="1"/>
        <v xml:space="preserve">   </v>
      </c>
      <c r="EH7" s="20" t="str">
        <f ca="1"/>
        <v xml:space="preserve">   </v>
      </c>
      <c r="EI7" s="20" t="str">
        <f ca="1"/>
        <v xml:space="preserve">   </v>
      </c>
      <c r="EJ7" s="20" t="str">
        <f ca="1"/>
        <v xml:space="preserve">   </v>
      </c>
      <c r="EK7" s="20" t="str">
        <f ca="1"/>
        <v xml:space="preserve">   </v>
      </c>
      <c r="EL7" s="20" t="str">
        <f ca="1"/>
        <v xml:space="preserve">   </v>
      </c>
      <c r="EM7" s="20" t="str">
        <f ca="1"/>
        <v xml:space="preserve">   </v>
      </c>
      <c r="EN7" s="20" t="str">
        <f ca="1"/>
        <v xml:space="preserve">   </v>
      </c>
      <c r="EO7" s="20" t="str">
        <f ca="1"/>
        <v xml:space="preserve">   </v>
      </c>
      <c r="EP7" s="20" t="str">
        <f ca="1"/>
        <v xml:space="preserve">   </v>
      </c>
      <c r="EQ7" s="20" t="str">
        <f ca="1"/>
        <v xml:space="preserve">   </v>
      </c>
      <c r="ER7" s="20" t="str">
        <f ca="1"/>
        <v xml:space="preserve">   </v>
      </c>
      <c r="ES7" s="20" t="str">
        <f ca="1"/>
        <v xml:space="preserve">   </v>
      </c>
      <c r="ET7" s="20" t="str">
        <f ca="1"/>
        <v xml:space="preserve">   </v>
      </c>
      <c r="EU7" s="20" t="str">
        <f ca="1"/>
        <v xml:space="preserve">   </v>
      </c>
      <c r="EV7" s="20" t="str">
        <f ca="1"/>
        <v xml:space="preserve">   </v>
      </c>
      <c r="EW7" s="20" t="str">
        <f ca="1"/>
        <v xml:space="preserve">   </v>
      </c>
      <c r="EX7" s="20" t="str">
        <f ca="1"/>
        <v xml:space="preserve">   </v>
      </c>
      <c r="EY7" s="20" t="str">
        <f ca="1"/>
        <v xml:space="preserve">   </v>
      </c>
      <c r="EZ7" s="20" t="str">
        <f ca="1"/>
        <v xml:space="preserve">   </v>
      </c>
      <c r="FA7" s="20" t="str">
        <f ca="1"/>
        <v xml:space="preserve">   </v>
      </c>
      <c r="FB7" s="20" t="str">
        <f ca="1"/>
        <v xml:space="preserve">   </v>
      </c>
      <c r="FC7" s="20" t="str">
        <f ca="1"/>
        <v xml:space="preserve">   </v>
      </c>
      <c r="FD7" s="20" t="str">
        <f ca="1"/>
        <v xml:space="preserve">   </v>
      </c>
      <c r="FE7" s="20" t="str">
        <f ca="1"/>
        <v xml:space="preserve">   </v>
      </c>
      <c r="FF7" s="20" t="str">
        <f ca="1"/>
        <v xml:space="preserve">   </v>
      </c>
      <c r="FG7" s="20" t="str">
        <f ca="1"/>
        <v xml:space="preserve">   </v>
      </c>
      <c r="FH7" s="20" t="str">
        <f ca="1"/>
        <v xml:space="preserve">   </v>
      </c>
      <c r="FI7" s="20" t="str">
        <f ca="1"/>
        <v xml:space="preserve">   </v>
      </c>
      <c r="FJ7" s="20" t="str">
        <f ca="1"/>
        <v xml:space="preserve">   </v>
      </c>
      <c r="FK7" s="20" t="str">
        <f ca="1"/>
        <v xml:space="preserve">   </v>
      </c>
      <c r="FL7" s="20" t="str">
        <f ca="1"/>
        <v xml:space="preserve">   </v>
      </c>
      <c r="FM7" s="20" t="str">
        <f ca="1"/>
        <v xml:space="preserve">   </v>
      </c>
      <c r="FN7" s="20" t="str">
        <f ca="1"/>
        <v xml:space="preserve">   </v>
      </c>
      <c r="FO7" s="20" t="str">
        <f ca="1"/>
        <v xml:space="preserve">   </v>
      </c>
      <c r="FP7" s="20" t="str">
        <f ca="1"/>
        <v xml:space="preserve">   </v>
      </c>
      <c r="FQ7" s="20" t="str">
        <f ca="1"/>
        <v xml:space="preserve">   </v>
      </c>
      <c r="FR7" s="20" t="str">
        <f ca="1"/>
        <v xml:space="preserve">   </v>
      </c>
      <c r="FS7" s="20" t="str">
        <f ca="1"/>
        <v xml:space="preserve">   </v>
      </c>
      <c r="FT7" s="20" t="str">
        <f ca="1"/>
        <v xml:space="preserve">   </v>
      </c>
      <c r="FU7" s="20" t="str">
        <f ca="1"/>
        <v xml:space="preserve">   </v>
      </c>
      <c r="FV7" s="20" t="str">
        <f ca="1"/>
        <v xml:space="preserve">   </v>
      </c>
      <c r="FW7" s="20" t="str">
        <f ca="1"/>
        <v xml:space="preserve">   </v>
      </c>
      <c r="FX7" s="20" t="str">
        <f ca="1"/>
        <v xml:space="preserve">   </v>
      </c>
      <c r="FY7" s="20" t="str">
        <f ca="1"/>
        <v xml:space="preserve">   </v>
      </c>
      <c r="FZ7" s="20" t="str">
        <f ca="1"/>
        <v xml:space="preserve">   </v>
      </c>
      <c r="GA7" s="20" t="str">
        <f ca="1"/>
        <v xml:space="preserve">   </v>
      </c>
      <c r="GB7" s="20" t="str">
        <f ca="1"/>
        <v xml:space="preserve">   </v>
      </c>
      <c r="GC7" s="20" t="str">
        <f ca="1"/>
        <v xml:space="preserve">   </v>
      </c>
      <c r="GD7" s="20" t="str">
        <f ca="1"/>
        <v xml:space="preserve">   </v>
      </c>
      <c r="GE7" s="20" t="str">
        <f ca="1"/>
        <v xml:space="preserve">   </v>
      </c>
      <c r="GF7" s="20" t="str">
        <f ca="1"/>
        <v xml:space="preserve">   </v>
      </c>
      <c r="GG7" s="20" t="str">
        <f ca="1"/>
        <v xml:space="preserve">   </v>
      </c>
      <c r="GH7" s="20" t="str">
        <f ca="1"/>
        <v xml:space="preserve">   </v>
      </c>
      <c r="GI7" s="20" t="str">
        <f ca="1"/>
        <v xml:space="preserve">   </v>
      </c>
      <c r="GJ7" s="20" t="str">
        <f ca="1"/>
        <v xml:space="preserve">   </v>
      </c>
      <c r="GK7" s="20" t="str">
        <f ca="1"/>
        <v xml:space="preserve">   </v>
      </c>
      <c r="GL7" s="20" t="str">
        <f ca="1"/>
        <v xml:space="preserve">   </v>
      </c>
      <c r="GM7" s="20" t="str">
        <f ca="1"/>
        <v xml:space="preserve">   </v>
      </c>
      <c r="GN7" s="20" t="str">
        <f ca="1"/>
        <v xml:space="preserve">   </v>
      </c>
      <c r="GO7" s="20" t="str">
        <f ca="1"/>
        <v xml:space="preserve">   </v>
      </c>
      <c r="GP7" s="20" t="str">
        <f ca="1"/>
        <v xml:space="preserve">   </v>
      </c>
      <c r="GQ7" s="20" t="str">
        <f ca="1"/>
        <v xml:space="preserve">   </v>
      </c>
      <c r="GR7" s="20" t="str">
        <f ca="1"/>
        <v xml:space="preserve">   </v>
      </c>
      <c r="GS7" s="20" t="str">
        <f ca="1"/>
        <v xml:space="preserve">   </v>
      </c>
      <c r="GT7" s="20" t="str">
        <f ca="1"/>
        <v xml:space="preserve">   </v>
      </c>
      <c r="GU7" s="20" t="str">
        <f ca="1"/>
        <v xml:space="preserve">   </v>
      </c>
      <c r="GV7" s="20" t="str">
        <f ca="1"/>
        <v xml:space="preserve">   </v>
      </c>
      <c r="GW7" s="20" t="str">
        <f ca="1"/>
        <v xml:space="preserve">   </v>
      </c>
      <c r="GX7" s="20" t="str">
        <f ca="1"/>
        <v xml:space="preserve">   </v>
      </c>
      <c r="GY7" s="20" t="str">
        <f ca="1"/>
        <v xml:space="preserve">   </v>
      </c>
      <c r="GZ7" s="20" t="str">
        <f ca="1"/>
        <v xml:space="preserve">   </v>
      </c>
      <c r="HA7" s="20" t="str">
        <f ca="1"/>
        <v xml:space="preserve">   </v>
      </c>
      <c r="HB7" s="20" t="str">
        <f ca="1"/>
        <v xml:space="preserve">   </v>
      </c>
      <c r="HC7" s="20" t="str">
        <f ca="1"/>
        <v xml:space="preserve">   </v>
      </c>
      <c r="HD7" s="20" t="str">
        <f ca="1"/>
        <v xml:space="preserve">   </v>
      </c>
      <c r="HE7" s="20" t="str">
        <f ca="1"/>
        <v xml:space="preserve">   </v>
      </c>
      <c r="HF7" s="20" t="str">
        <f ca="1"/>
        <v xml:space="preserve">   </v>
      </c>
      <c r="HG7" s="20" t="str">
        <f ca="1"/>
        <v xml:space="preserve">   </v>
      </c>
      <c r="HH7" s="20" t="str">
        <f ca="1"/>
        <v xml:space="preserve">   </v>
      </c>
      <c r="HI7" s="20" t="str">
        <f ca="1"/>
        <v xml:space="preserve">   </v>
      </c>
      <c r="HJ7" s="20" t="str">
        <f ca="1"/>
        <v xml:space="preserve">   </v>
      </c>
      <c r="HK7" s="20" t="str">
        <f ca="1"/>
        <v xml:space="preserve">   </v>
      </c>
      <c r="HL7" s="20" t="str">
        <f ca="1"/>
        <v xml:space="preserve">   </v>
      </c>
      <c r="HM7" s="20" t="str">
        <f ca="1"/>
        <v xml:space="preserve">   </v>
      </c>
      <c r="HN7" s="20" t="str">
        <f ca="1"/>
        <v xml:space="preserve">   </v>
      </c>
      <c r="HO7" s="20" t="str">
        <f ca="1"/>
        <v xml:space="preserve">   </v>
      </c>
      <c r="HP7" s="20" t="str">
        <f ca="1"/>
        <v xml:space="preserve">   </v>
      </c>
      <c r="HQ7" s="20" t="str">
        <f ca="1"/>
        <v xml:space="preserve">   </v>
      </c>
      <c r="HR7" s="20" t="str">
        <f ca="1"/>
        <v xml:space="preserve">   </v>
      </c>
      <c r="HS7" s="20" t="str">
        <f ca="1"/>
        <v xml:space="preserve">   </v>
      </c>
      <c r="HT7" s="20" t="str">
        <f ca="1"/>
        <v xml:space="preserve">   </v>
      </c>
      <c r="HU7" s="20" t="str">
        <f ca="1"/>
        <v xml:space="preserve">   </v>
      </c>
      <c r="HV7" s="20" t="str">
        <f ca="1"/>
        <v xml:space="preserve">   </v>
      </c>
      <c r="HW7" s="20" t="str">
        <f ca="1"/>
        <v xml:space="preserve">   </v>
      </c>
      <c r="HX7" s="20" t="str">
        <f ca="1"/>
        <v xml:space="preserve">   </v>
      </c>
      <c r="HY7" s="20" t="str">
        <f ca="1"/>
        <v xml:space="preserve"> </v>
      </c>
      <c r="HZ7" s="20" t="str">
        <f ca="1"/>
        <v/>
      </c>
      <c r="IA7" s="20" t="str">
        <f ca="1"/>
        <v/>
      </c>
      <c r="IB7" s="20" t="str">
        <f ca="1"/>
        <v/>
      </c>
      <c r="IC7" s="20" t="str">
        <f ca="1"/>
        <v/>
      </c>
      <c r="ID7" s="20" t="str">
        <f ca="1"/>
        <v/>
      </c>
      <c r="IE7" s="20" t="str">
        <f ca="1"/>
        <v/>
      </c>
      <c r="IF7" s="20" t="str">
        <f ca="1"/>
        <v/>
      </c>
      <c r="IG7" s="20" t="str">
        <f ca="1"/>
        <v/>
      </c>
      <c r="IH7" s="20" t="str">
        <f ca="1"/>
        <v/>
      </c>
      <c r="II7" s="20" t="str">
        <f ca="1"/>
        <v/>
      </c>
      <c r="IJ7" s="20" t="str">
        <f ca="1"/>
        <v/>
      </c>
      <c r="IK7" s="20" t="str">
        <f ca="1"/>
        <v/>
      </c>
      <c r="IL7" s="20" t="str">
        <f ca="1"/>
        <v/>
      </c>
      <c r="IM7" s="20" t="str">
        <f ca="1"/>
        <v/>
      </c>
      <c r="IN7" s="20" t="str">
        <f ca="1"/>
        <v/>
      </c>
      <c r="IO7" s="20" t="str">
        <f ca="1"/>
        <v/>
      </c>
      <c r="IP7" s="20" t="str">
        <f ca="1"/>
        <v/>
      </c>
      <c r="IQ7" s="20" t="str">
        <f ca="1"/>
        <v/>
      </c>
      <c r="IR7" s="20" t="str">
        <f ca="1"/>
        <v/>
      </c>
      <c r="IS7" s="20" t="str">
        <f ca="1"/>
        <v/>
      </c>
      <c r="IT7" s="20" t="str">
        <f ca="1"/>
        <v/>
      </c>
      <c r="IU7" s="20" t="str">
        <f ca="1"/>
        <v/>
      </c>
      <c r="IV7" s="20" t="str">
        <f ca="1"/>
        <v/>
      </c>
      <c r="IW7" s="20" t="str">
        <f ca="1"/>
        <v/>
      </c>
      <c r="IX7" s="20" t="str">
        <f ca="1"/>
        <v/>
      </c>
      <c r="IY7" s="20" t="str">
        <f ca="1"/>
        <v/>
      </c>
      <c r="IZ7" s="20" t="str">
        <f ca="1"/>
        <v/>
      </c>
      <c r="JA7" s="20" t="str">
        <f ca="1"/>
        <v/>
      </c>
      <c r="JB7" s="20" t="str">
        <f ca="1"/>
        <v/>
      </c>
      <c r="JC7" s="20" t="str">
        <f ca="1"/>
        <v/>
      </c>
      <c r="JD7" s="20" t="str">
        <f ca="1"/>
        <v/>
      </c>
      <c r="JE7" s="20" t="str">
        <f ca="1"/>
        <v/>
      </c>
      <c r="JF7" s="20" t="str">
        <f ca="1"/>
        <v/>
      </c>
      <c r="JG7" s="20" t="str">
        <f ca="1"/>
        <v/>
      </c>
      <c r="JH7" s="20" t="str">
        <f ca="1"/>
        <v/>
      </c>
      <c r="JI7" s="20" t="str">
        <f ca="1"/>
        <v/>
      </c>
      <c r="JJ7" s="20" t="str">
        <f ca="1"/>
        <v/>
      </c>
      <c r="JK7" s="20" t="str">
        <f ca="1"/>
        <v/>
      </c>
      <c r="JL7" s="20" t="str">
        <f ca="1"/>
        <v/>
      </c>
      <c r="JM7" s="20" t="str">
        <f ca="1"/>
        <v/>
      </c>
      <c r="JN7" s="20" t="str">
        <f ca="1"/>
        <v/>
      </c>
      <c r="JO7" s="20" t="str">
        <f ca="1"/>
        <v/>
      </c>
      <c r="JP7" s="20" t="str">
        <f ca="1"/>
        <v/>
      </c>
      <c r="JQ7" s="20" t="str">
        <f ca="1"/>
        <v/>
      </c>
      <c r="JR7" s="20" t="str">
        <f ca="1"/>
        <v/>
      </c>
      <c r="JS7" s="20" t="str">
        <f ca="1"/>
        <v/>
      </c>
      <c r="JT7" s="20" t="str">
        <f ca="1"/>
        <v/>
      </c>
      <c r="JU7" s="20" t="str">
        <f ca="1"/>
        <v/>
      </c>
      <c r="JV7" s="20" t="str">
        <f ca="1"/>
        <v/>
      </c>
      <c r="JW7" s="20" t="str">
        <f ca="1"/>
        <v/>
      </c>
      <c r="JX7" s="20" t="str">
        <f ca="1"/>
        <v/>
      </c>
      <c r="JY7" s="20" t="str">
        <f ca="1"/>
        <v/>
      </c>
    </row>
    <row r="8" spans="1:285" x14ac:dyDescent="0.3">
      <c r="A8" s="8" t="s">
        <v>18</v>
      </c>
      <c r="B8" t="s">
        <v>12</v>
      </c>
      <c r="C8" s="20">
        <v>1</v>
      </c>
      <c r="D8" s="20">
        <v>1</v>
      </c>
      <c r="E8" s="16" t="s">
        <v>39</v>
      </c>
      <c r="F8" t="s">
        <v>40</v>
      </c>
      <c r="G8" s="1">
        <f>LEFT(E8,2)/1 + MID(E8,4,2)/24 + MID(E8,7,2)/1440 + MID(E8,10,2)/86400</f>
        <v>0.50001157407407404</v>
      </c>
      <c r="H8" s="85"/>
      <c r="J8" s="17" t="str">
        <v>ENME403</v>
      </c>
      <c r="K8" s="15" t="str">
        <v>Content Quizzes 2 - W3</v>
      </c>
      <c r="L8" s="133" t="str">
        <v>5% cont.</v>
      </c>
      <c r="M8" s="18">
        <v>46087</v>
      </c>
      <c r="N8" s="39">
        <f t="shared" ref="N8:N50" si="0">_xlfn.LET(
  _xlpm.End,
    IF(K8="Mid-semester break",
       M8+23,
       IF(K8="Study Break",
          M8+5,
          IFERROR(M8+1,"")
       )
    ),
  IF(K8="","",_xlpm.End)
)</f>
        <v>46088</v>
      </c>
      <c r="O8" s="19" t="str" cm="1">
        <f t="array" aca="1" ref="O8:JY8" ca="1">IFERROR(
  IF(OR($M8="",$N8=""),
    "",
    _xlfn.LET(
      _xlpm.num_characters, characters_per_cell,
      _xlpm.space_chars, 0,
      _xlpm.raw, K8,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((CEILING(_xlpm.x,$H$7)*1000)-45699)&gt;=((CEILING($M8,$H$7)*1000)-45699)
      )),
      _xlpm.n, _xlfn.SCAN(0, _xlpm.flag, _xlfn.LAMBDA(_xlpm.a,_xlpm.b, _xlpm.a + --_xlpm.b)),
      IF(_xlpm.flag, MID(_xlpm.txt,(_xlpm.n-1)*_xlpm.num_characters+1, _xlpm.num_characters), "")
    )
  ),
"")</f>
        <v/>
      </c>
      <c r="P8" s="19" t="str">
        <f ca="1"/>
        <v/>
      </c>
      <c r="Q8" s="19" t="str">
        <f ca="1"/>
        <v/>
      </c>
      <c r="R8" s="19" t="str">
        <f ca="1"/>
        <v/>
      </c>
      <c r="S8" s="19" t="str">
        <f ca="1"/>
        <v>Con</v>
      </c>
      <c r="T8" s="19" t="str">
        <f ca="1"/>
        <v>ten</v>
      </c>
      <c r="U8" s="19" t="str">
        <f ca="1"/>
        <v xml:space="preserve">t  </v>
      </c>
      <c r="V8" s="19" t="str">
        <f ca="1"/>
        <v>Qui</v>
      </c>
      <c r="W8" s="19" t="str">
        <f ca="1"/>
        <v>zze</v>
      </c>
      <c r="X8" s="19" t="str">
        <f ca="1"/>
        <v xml:space="preserve">s  </v>
      </c>
      <c r="Y8" s="19" t="str">
        <f ca="1"/>
        <v xml:space="preserve">2  </v>
      </c>
      <c r="Z8" s="19" t="str">
        <f ca="1"/>
        <v xml:space="preserve">-  </v>
      </c>
      <c r="AA8" s="19" t="str">
        <f ca="1"/>
        <v xml:space="preserve">W3 </v>
      </c>
      <c r="AB8" s="19" t="str">
        <f ca="1"/>
        <v xml:space="preserve">   </v>
      </c>
      <c r="AC8" s="19" t="str">
        <f ca="1"/>
        <v xml:space="preserve">   </v>
      </c>
      <c r="AD8" s="19" t="str">
        <f ca="1"/>
        <v xml:space="preserve">   </v>
      </c>
      <c r="AE8" s="19" t="str">
        <f ca="1"/>
        <v xml:space="preserve">   </v>
      </c>
      <c r="AF8" s="19" t="str">
        <f ca="1"/>
        <v xml:space="preserve">   </v>
      </c>
      <c r="AG8" s="19" t="str">
        <f ca="1"/>
        <v xml:space="preserve">   </v>
      </c>
      <c r="AH8" s="19" t="str">
        <f ca="1"/>
        <v xml:space="preserve">   </v>
      </c>
      <c r="AI8" s="19" t="str">
        <f ca="1"/>
        <v xml:space="preserve">   </v>
      </c>
      <c r="AJ8" s="19" t="str">
        <f ca="1"/>
        <v xml:space="preserve">   </v>
      </c>
      <c r="AK8" s="19" t="str">
        <f ca="1"/>
        <v xml:space="preserve">   </v>
      </c>
      <c r="AL8" s="19" t="str">
        <f ca="1"/>
        <v xml:space="preserve">   </v>
      </c>
      <c r="AM8" s="19" t="str">
        <f ca="1"/>
        <v xml:space="preserve">   </v>
      </c>
      <c r="AN8" s="19" t="str">
        <f ca="1"/>
        <v xml:space="preserve">   </v>
      </c>
      <c r="AO8" s="19" t="str">
        <f ca="1"/>
        <v xml:space="preserve">   </v>
      </c>
      <c r="AP8" s="19" t="str">
        <f ca="1"/>
        <v xml:space="preserve">   </v>
      </c>
      <c r="AQ8" s="19" t="str">
        <f ca="1"/>
        <v xml:space="preserve">   </v>
      </c>
      <c r="AR8" s="19" t="str">
        <f ca="1"/>
        <v xml:space="preserve">   </v>
      </c>
      <c r="AS8" s="19" t="str">
        <f ca="1"/>
        <v xml:space="preserve">   </v>
      </c>
      <c r="AT8" s="19" t="str">
        <f ca="1"/>
        <v xml:space="preserve">   </v>
      </c>
      <c r="AU8" s="19" t="str">
        <f ca="1"/>
        <v xml:space="preserve">   </v>
      </c>
      <c r="AV8" s="19" t="str">
        <f ca="1"/>
        <v xml:space="preserve">   </v>
      </c>
      <c r="AW8" s="19" t="str">
        <f ca="1"/>
        <v xml:space="preserve">   </v>
      </c>
      <c r="AX8" s="20" t="str">
        <f ca="1"/>
        <v xml:space="preserve">   </v>
      </c>
      <c r="AY8" s="20" t="str">
        <f ca="1"/>
        <v xml:space="preserve">   </v>
      </c>
      <c r="AZ8" s="20" t="str">
        <f ca="1"/>
        <v xml:space="preserve">   </v>
      </c>
      <c r="BA8" s="20" t="str">
        <f ca="1"/>
        <v xml:space="preserve">   </v>
      </c>
      <c r="BB8" s="20" t="str">
        <f ca="1"/>
        <v xml:space="preserve">   </v>
      </c>
      <c r="BC8" s="20" t="str">
        <f ca="1"/>
        <v xml:space="preserve">   </v>
      </c>
      <c r="BD8" s="20" t="str">
        <f ca="1"/>
        <v xml:space="preserve">   </v>
      </c>
      <c r="BE8" s="20" t="str">
        <f ca="1"/>
        <v xml:space="preserve">   </v>
      </c>
      <c r="BF8" s="20" t="str">
        <f ca="1"/>
        <v xml:space="preserve">   </v>
      </c>
      <c r="BG8" s="20" t="str">
        <f ca="1"/>
        <v xml:space="preserve">   </v>
      </c>
      <c r="BH8" s="20" t="str">
        <f ca="1"/>
        <v xml:space="preserve">   </v>
      </c>
      <c r="BI8" s="20" t="str">
        <f ca="1"/>
        <v xml:space="preserve">   </v>
      </c>
      <c r="BJ8" s="20" t="str">
        <f ca="1"/>
        <v xml:space="preserve">   </v>
      </c>
      <c r="BK8" s="20" t="str">
        <f ca="1"/>
        <v xml:space="preserve">   </v>
      </c>
      <c r="BL8" s="20" t="str">
        <f ca="1"/>
        <v xml:space="preserve">   </v>
      </c>
      <c r="BM8" s="20" t="str">
        <f ca="1"/>
        <v xml:space="preserve">   </v>
      </c>
      <c r="BN8" s="20" t="str">
        <f ca="1"/>
        <v xml:space="preserve">   </v>
      </c>
      <c r="BO8" s="20" t="str">
        <f ca="1"/>
        <v xml:space="preserve">   </v>
      </c>
      <c r="BP8" s="20" t="str">
        <f ca="1"/>
        <v xml:space="preserve">   </v>
      </c>
      <c r="BQ8" s="20" t="str">
        <f ca="1"/>
        <v xml:space="preserve">   </v>
      </c>
      <c r="BR8" s="20" t="str">
        <f ca="1"/>
        <v xml:space="preserve">   </v>
      </c>
      <c r="BS8" s="20" t="str">
        <f ca="1"/>
        <v xml:space="preserve">   </v>
      </c>
      <c r="BT8" s="20" t="str">
        <f ca="1"/>
        <v xml:space="preserve">   </v>
      </c>
      <c r="BU8" s="20" t="str">
        <f ca="1"/>
        <v xml:space="preserve">   </v>
      </c>
      <c r="BV8" s="20" t="str">
        <f ca="1"/>
        <v xml:space="preserve">   </v>
      </c>
      <c r="BW8" s="20" t="str">
        <f ca="1"/>
        <v xml:space="preserve">   </v>
      </c>
      <c r="BX8" s="20" t="str">
        <f ca="1"/>
        <v xml:space="preserve">   </v>
      </c>
      <c r="BY8" s="20" t="str">
        <f ca="1"/>
        <v xml:space="preserve">   </v>
      </c>
      <c r="BZ8" s="20" t="str">
        <f ca="1"/>
        <v xml:space="preserve">   </v>
      </c>
      <c r="CA8" s="20" t="str">
        <f ca="1"/>
        <v xml:space="preserve">   </v>
      </c>
      <c r="CB8" s="20" t="str">
        <f ca="1"/>
        <v xml:space="preserve">   </v>
      </c>
      <c r="CC8" s="20" t="str">
        <f ca="1"/>
        <v xml:space="preserve">   </v>
      </c>
      <c r="CD8" s="20" t="str">
        <f ca="1"/>
        <v xml:space="preserve">   </v>
      </c>
      <c r="CE8" s="20" t="str">
        <f ca="1"/>
        <v xml:space="preserve">   </v>
      </c>
      <c r="CF8" s="20" t="str">
        <f ca="1"/>
        <v xml:space="preserve">   </v>
      </c>
      <c r="CG8" s="20" t="str">
        <f ca="1"/>
        <v xml:space="preserve">   </v>
      </c>
      <c r="CH8" s="20" t="str">
        <f ca="1"/>
        <v xml:space="preserve">   </v>
      </c>
      <c r="CI8" s="20" t="str">
        <f ca="1"/>
        <v xml:space="preserve">   </v>
      </c>
      <c r="CJ8" s="20" t="str">
        <f ca="1"/>
        <v xml:space="preserve">   </v>
      </c>
      <c r="CK8" s="20" t="str">
        <f ca="1"/>
        <v xml:space="preserve">   </v>
      </c>
      <c r="CL8" s="20" t="str">
        <f ca="1"/>
        <v xml:space="preserve">   </v>
      </c>
      <c r="CM8" s="20" t="str">
        <f ca="1"/>
        <v xml:space="preserve">   </v>
      </c>
      <c r="CN8" s="20" t="str">
        <f ca="1"/>
        <v xml:space="preserve">   </v>
      </c>
      <c r="CO8" s="20" t="str">
        <f ca="1"/>
        <v xml:space="preserve">   </v>
      </c>
      <c r="CP8" s="20" t="str">
        <f ca="1"/>
        <v xml:space="preserve">   </v>
      </c>
      <c r="CQ8" s="20" t="str">
        <f ca="1"/>
        <v xml:space="preserve">   </v>
      </c>
      <c r="CR8" s="20" t="str">
        <f ca="1"/>
        <v xml:space="preserve">   </v>
      </c>
      <c r="CS8" s="20" t="str">
        <f ca="1"/>
        <v xml:space="preserve">   </v>
      </c>
      <c r="CT8" s="20" t="str">
        <f ca="1"/>
        <v xml:space="preserve">   </v>
      </c>
      <c r="CU8" s="20" t="str">
        <f ca="1"/>
        <v xml:space="preserve">   </v>
      </c>
      <c r="CV8" s="20" t="str">
        <f ca="1"/>
        <v xml:space="preserve">   </v>
      </c>
      <c r="CW8" s="20" t="str">
        <f ca="1"/>
        <v xml:space="preserve">   </v>
      </c>
      <c r="CX8" s="20" t="str">
        <f ca="1"/>
        <v xml:space="preserve">   </v>
      </c>
      <c r="CY8" s="20" t="str">
        <f ca="1"/>
        <v xml:space="preserve">   </v>
      </c>
      <c r="CZ8" s="20" t="str">
        <f ca="1"/>
        <v xml:space="preserve">   </v>
      </c>
      <c r="DA8" s="20" t="str">
        <f ca="1"/>
        <v xml:space="preserve">   </v>
      </c>
      <c r="DB8" s="20" t="str">
        <f ca="1"/>
        <v xml:space="preserve">   </v>
      </c>
      <c r="DC8" s="20" t="str">
        <f ca="1"/>
        <v xml:space="preserve">   </v>
      </c>
      <c r="DD8" s="20" t="str">
        <f ca="1"/>
        <v xml:space="preserve">   </v>
      </c>
      <c r="DE8" s="20" t="str">
        <f ca="1"/>
        <v xml:space="preserve">   </v>
      </c>
      <c r="DF8" s="20" t="str">
        <f ca="1"/>
        <v xml:space="preserve">   </v>
      </c>
      <c r="DG8" s="20" t="str">
        <f ca="1"/>
        <v xml:space="preserve">   </v>
      </c>
      <c r="DH8" s="20" t="str">
        <f ca="1"/>
        <v xml:space="preserve">   </v>
      </c>
      <c r="DI8" s="20" t="str">
        <f ca="1"/>
        <v xml:space="preserve">   </v>
      </c>
      <c r="DJ8" s="20" t="str">
        <f ca="1"/>
        <v xml:space="preserve">   </v>
      </c>
      <c r="DK8" s="20" t="str">
        <f ca="1"/>
        <v xml:space="preserve">   </v>
      </c>
      <c r="DL8" s="20" t="str">
        <f ca="1"/>
        <v xml:space="preserve">   </v>
      </c>
      <c r="DM8" s="20" t="str">
        <f ca="1"/>
        <v xml:space="preserve">   </v>
      </c>
      <c r="DN8" s="20" t="str">
        <f ca="1"/>
        <v xml:space="preserve">   </v>
      </c>
      <c r="DO8" s="20" t="str">
        <f ca="1"/>
        <v xml:space="preserve">   </v>
      </c>
      <c r="DP8" s="20" t="str">
        <f ca="1"/>
        <v xml:space="preserve">   </v>
      </c>
      <c r="DQ8" s="20" t="str">
        <f ca="1"/>
        <v xml:space="preserve">   </v>
      </c>
      <c r="DR8" s="20" t="str">
        <f ca="1"/>
        <v xml:space="preserve">   </v>
      </c>
      <c r="DS8" s="20" t="str">
        <f ca="1"/>
        <v xml:space="preserve">   </v>
      </c>
      <c r="DT8" s="20" t="str">
        <f ca="1"/>
        <v xml:space="preserve">   </v>
      </c>
      <c r="DU8" s="20" t="str">
        <f ca="1"/>
        <v xml:space="preserve">   </v>
      </c>
      <c r="DV8" s="20" t="str">
        <f ca="1"/>
        <v xml:space="preserve">   </v>
      </c>
      <c r="DW8" s="20" t="str">
        <f ca="1"/>
        <v xml:space="preserve">   </v>
      </c>
      <c r="DX8" s="20" t="str">
        <f ca="1"/>
        <v xml:space="preserve">   </v>
      </c>
      <c r="DY8" s="20" t="str">
        <f ca="1"/>
        <v xml:space="preserve">   </v>
      </c>
      <c r="DZ8" s="20" t="str">
        <f ca="1"/>
        <v xml:space="preserve">   </v>
      </c>
      <c r="EA8" s="20" t="str">
        <f ca="1"/>
        <v xml:space="preserve">   </v>
      </c>
      <c r="EB8" s="20" t="str">
        <f ca="1"/>
        <v xml:space="preserve">   </v>
      </c>
      <c r="EC8" s="20" t="str">
        <f ca="1"/>
        <v xml:space="preserve">   </v>
      </c>
      <c r="ED8" s="20" t="str">
        <f ca="1"/>
        <v xml:space="preserve">   </v>
      </c>
      <c r="EE8" s="20" t="str">
        <f ca="1"/>
        <v xml:space="preserve">   </v>
      </c>
      <c r="EF8" s="20" t="str">
        <f ca="1"/>
        <v xml:space="preserve">   </v>
      </c>
      <c r="EG8" s="20" t="str">
        <f ca="1"/>
        <v xml:space="preserve">   </v>
      </c>
      <c r="EH8" s="20" t="str">
        <f ca="1"/>
        <v xml:space="preserve">   </v>
      </c>
      <c r="EI8" s="20" t="str">
        <f ca="1"/>
        <v xml:space="preserve">   </v>
      </c>
      <c r="EJ8" s="20" t="str">
        <f ca="1"/>
        <v xml:space="preserve">   </v>
      </c>
      <c r="EK8" s="20" t="str">
        <f ca="1"/>
        <v xml:space="preserve">   </v>
      </c>
      <c r="EL8" s="20" t="str">
        <f ca="1"/>
        <v xml:space="preserve">   </v>
      </c>
      <c r="EM8" s="20" t="str">
        <f ca="1"/>
        <v xml:space="preserve">   </v>
      </c>
      <c r="EN8" s="20" t="str">
        <f ca="1"/>
        <v xml:space="preserve">   </v>
      </c>
      <c r="EO8" s="20" t="str">
        <f ca="1"/>
        <v xml:space="preserve">   </v>
      </c>
      <c r="EP8" s="20" t="str">
        <f ca="1"/>
        <v xml:space="preserve">   </v>
      </c>
      <c r="EQ8" s="20" t="str">
        <f ca="1"/>
        <v xml:space="preserve">   </v>
      </c>
      <c r="ER8" s="20" t="str">
        <f ca="1"/>
        <v xml:space="preserve">   </v>
      </c>
      <c r="ES8" s="20" t="str">
        <f ca="1"/>
        <v xml:space="preserve">   </v>
      </c>
      <c r="ET8" s="20" t="str">
        <f ca="1"/>
        <v xml:space="preserve">   </v>
      </c>
      <c r="EU8" s="20" t="str">
        <f ca="1"/>
        <v xml:space="preserve">   </v>
      </c>
      <c r="EV8" s="20" t="str">
        <f ca="1"/>
        <v xml:space="preserve">   </v>
      </c>
      <c r="EW8" s="20" t="str">
        <f ca="1"/>
        <v xml:space="preserve">   </v>
      </c>
      <c r="EX8" s="20" t="str">
        <f ca="1"/>
        <v xml:space="preserve">   </v>
      </c>
      <c r="EY8" s="20" t="str">
        <f ca="1"/>
        <v xml:space="preserve">   </v>
      </c>
      <c r="EZ8" s="20" t="str">
        <f ca="1"/>
        <v xml:space="preserve">   </v>
      </c>
      <c r="FA8" s="20" t="str">
        <f ca="1"/>
        <v xml:space="preserve">   </v>
      </c>
      <c r="FB8" s="20" t="str">
        <f ca="1"/>
        <v xml:space="preserve">   </v>
      </c>
      <c r="FC8" s="20" t="str">
        <f ca="1"/>
        <v xml:space="preserve">   </v>
      </c>
      <c r="FD8" s="20" t="str">
        <f ca="1"/>
        <v xml:space="preserve">   </v>
      </c>
      <c r="FE8" s="20" t="str">
        <f ca="1"/>
        <v xml:space="preserve">   </v>
      </c>
      <c r="FF8" s="20" t="str">
        <f ca="1"/>
        <v xml:space="preserve">   </v>
      </c>
      <c r="FG8" s="20" t="str">
        <f ca="1"/>
        <v xml:space="preserve">   </v>
      </c>
      <c r="FH8" s="20" t="str">
        <f ca="1"/>
        <v xml:space="preserve">   </v>
      </c>
      <c r="FI8" s="20" t="str">
        <f ca="1"/>
        <v xml:space="preserve">   </v>
      </c>
      <c r="FJ8" s="20" t="str">
        <f ca="1"/>
        <v xml:space="preserve">   </v>
      </c>
      <c r="FK8" s="20" t="str">
        <f ca="1"/>
        <v xml:space="preserve">   </v>
      </c>
      <c r="FL8" s="20" t="str">
        <f ca="1"/>
        <v xml:space="preserve">   </v>
      </c>
      <c r="FM8" s="20" t="str">
        <f ca="1"/>
        <v xml:space="preserve">   </v>
      </c>
      <c r="FN8" s="20" t="str">
        <f ca="1"/>
        <v xml:space="preserve">   </v>
      </c>
      <c r="FO8" s="20" t="str">
        <f ca="1"/>
        <v xml:space="preserve">   </v>
      </c>
      <c r="FP8" s="20" t="str">
        <f ca="1"/>
        <v xml:space="preserve">   </v>
      </c>
      <c r="FQ8" s="20" t="str">
        <f ca="1"/>
        <v xml:space="preserve">   </v>
      </c>
      <c r="FR8" s="20" t="str">
        <f ca="1"/>
        <v xml:space="preserve">   </v>
      </c>
      <c r="FS8" s="20" t="str">
        <f ca="1"/>
        <v xml:space="preserve">   </v>
      </c>
      <c r="FT8" s="20" t="str">
        <f ca="1"/>
        <v xml:space="preserve">   </v>
      </c>
      <c r="FU8" s="20" t="str">
        <f ca="1"/>
        <v xml:space="preserve">   </v>
      </c>
      <c r="FV8" s="20" t="str">
        <f ca="1"/>
        <v xml:space="preserve">   </v>
      </c>
      <c r="FW8" s="20" t="str">
        <f ca="1"/>
        <v xml:space="preserve">   </v>
      </c>
      <c r="FX8" s="20" t="str">
        <f ca="1"/>
        <v xml:space="preserve">   </v>
      </c>
      <c r="FY8" s="20" t="str">
        <f ca="1"/>
        <v xml:space="preserve">   </v>
      </c>
      <c r="FZ8" s="20" t="str">
        <f ca="1"/>
        <v xml:space="preserve">   </v>
      </c>
      <c r="GA8" s="20" t="str">
        <f ca="1"/>
        <v xml:space="preserve">   </v>
      </c>
      <c r="GB8" s="20" t="str">
        <f ca="1"/>
        <v xml:space="preserve">   </v>
      </c>
      <c r="GC8" s="20" t="str">
        <f ca="1"/>
        <v xml:space="preserve">   </v>
      </c>
      <c r="GD8" s="20" t="str">
        <f ca="1"/>
        <v xml:space="preserve">   </v>
      </c>
      <c r="GE8" s="20" t="str">
        <f ca="1"/>
        <v xml:space="preserve">   </v>
      </c>
      <c r="GF8" s="20" t="str">
        <f ca="1"/>
        <v xml:space="preserve">   </v>
      </c>
      <c r="GG8" s="20" t="str">
        <f ca="1"/>
        <v xml:space="preserve">   </v>
      </c>
      <c r="GH8" s="20" t="str">
        <f ca="1"/>
        <v xml:space="preserve">   </v>
      </c>
      <c r="GI8" s="20" t="str">
        <f ca="1"/>
        <v xml:space="preserve">   </v>
      </c>
      <c r="GJ8" s="20" t="str">
        <f ca="1"/>
        <v xml:space="preserve">   </v>
      </c>
      <c r="GK8" s="20" t="str">
        <f ca="1"/>
        <v xml:space="preserve">   </v>
      </c>
      <c r="GL8" s="20" t="str">
        <f ca="1"/>
        <v xml:space="preserve">   </v>
      </c>
      <c r="GM8" s="20" t="str">
        <f ca="1"/>
        <v xml:space="preserve">   </v>
      </c>
      <c r="GN8" s="20" t="str">
        <f ca="1"/>
        <v xml:space="preserve">   </v>
      </c>
      <c r="GO8" s="20" t="str">
        <f ca="1"/>
        <v xml:space="preserve">   </v>
      </c>
      <c r="GP8" s="20" t="str">
        <f ca="1"/>
        <v xml:space="preserve">   </v>
      </c>
      <c r="GQ8" s="20" t="str">
        <f ca="1"/>
        <v xml:space="preserve">   </v>
      </c>
      <c r="GR8" s="20" t="str">
        <f ca="1"/>
        <v xml:space="preserve">   </v>
      </c>
      <c r="GS8" s="20" t="str">
        <f ca="1"/>
        <v xml:space="preserve">   </v>
      </c>
      <c r="GT8" s="20" t="str">
        <f ca="1"/>
        <v xml:space="preserve">   </v>
      </c>
      <c r="GU8" s="20" t="str">
        <f ca="1"/>
        <v xml:space="preserve">   </v>
      </c>
      <c r="GV8" s="20" t="str">
        <f ca="1"/>
        <v xml:space="preserve">   </v>
      </c>
      <c r="GW8" s="20" t="str">
        <f ca="1"/>
        <v xml:space="preserve">   </v>
      </c>
      <c r="GX8" s="20" t="str">
        <f ca="1"/>
        <v xml:space="preserve">   </v>
      </c>
      <c r="GY8" s="20" t="str">
        <f ca="1"/>
        <v xml:space="preserve">   </v>
      </c>
      <c r="GZ8" s="20" t="str">
        <f ca="1"/>
        <v xml:space="preserve">   </v>
      </c>
      <c r="HA8" s="20" t="str">
        <f ca="1"/>
        <v xml:space="preserve">   </v>
      </c>
      <c r="HB8" s="20" t="str">
        <f ca="1"/>
        <v xml:space="preserve">   </v>
      </c>
      <c r="HC8" s="20" t="str">
        <f ca="1"/>
        <v xml:space="preserve">   </v>
      </c>
      <c r="HD8" s="20" t="str">
        <f ca="1"/>
        <v xml:space="preserve">   </v>
      </c>
      <c r="HE8" s="20" t="str">
        <f ca="1"/>
        <v xml:space="preserve">   </v>
      </c>
      <c r="HF8" s="20" t="str">
        <f ca="1"/>
        <v xml:space="preserve">   </v>
      </c>
      <c r="HG8" s="20" t="str">
        <f ca="1"/>
        <v xml:space="preserve">   </v>
      </c>
      <c r="HH8" s="20" t="str">
        <f ca="1"/>
        <v xml:space="preserve">   </v>
      </c>
      <c r="HI8" s="20" t="str">
        <f ca="1"/>
        <v xml:space="preserve">   </v>
      </c>
      <c r="HJ8" s="20" t="str">
        <f ca="1"/>
        <v xml:space="preserve">   </v>
      </c>
      <c r="HK8" s="20" t="str">
        <f ca="1"/>
        <v xml:space="preserve">   </v>
      </c>
      <c r="HL8" s="20" t="str">
        <f ca="1"/>
        <v xml:space="preserve">   </v>
      </c>
      <c r="HM8" s="20" t="str">
        <f ca="1"/>
        <v xml:space="preserve">   </v>
      </c>
      <c r="HN8" s="20" t="str">
        <f ca="1"/>
        <v xml:space="preserve">   </v>
      </c>
      <c r="HO8" s="20" t="str">
        <f ca="1"/>
        <v xml:space="preserve">   </v>
      </c>
      <c r="HP8" s="20" t="str">
        <f ca="1"/>
        <v xml:space="preserve">   </v>
      </c>
      <c r="HQ8" s="20" t="str">
        <f ca="1"/>
        <v xml:space="preserve">   </v>
      </c>
      <c r="HR8" s="20" t="str">
        <f ca="1"/>
        <v xml:space="preserve">   </v>
      </c>
      <c r="HS8" s="20" t="str">
        <f ca="1"/>
        <v xml:space="preserve">  </v>
      </c>
      <c r="HT8" s="20" t="str">
        <f ca="1"/>
        <v/>
      </c>
      <c r="HU8" s="20" t="str">
        <f ca="1"/>
        <v/>
      </c>
      <c r="HV8" s="20" t="str">
        <f ca="1"/>
        <v/>
      </c>
      <c r="HW8" s="20" t="str">
        <f ca="1"/>
        <v/>
      </c>
      <c r="HX8" s="20" t="str">
        <f ca="1"/>
        <v/>
      </c>
      <c r="HY8" s="20" t="str">
        <f ca="1"/>
        <v/>
      </c>
      <c r="HZ8" s="20" t="str">
        <f ca="1"/>
        <v/>
      </c>
      <c r="IA8" s="20" t="str">
        <f ca="1"/>
        <v/>
      </c>
      <c r="IB8" s="20" t="str">
        <f ca="1"/>
        <v/>
      </c>
      <c r="IC8" s="20" t="str">
        <f ca="1"/>
        <v/>
      </c>
      <c r="ID8" s="20" t="str">
        <f ca="1"/>
        <v/>
      </c>
      <c r="IE8" s="20" t="str">
        <f ca="1"/>
        <v/>
      </c>
      <c r="IF8" s="20" t="str">
        <f ca="1"/>
        <v/>
      </c>
      <c r="IG8" s="20" t="str">
        <f ca="1"/>
        <v/>
      </c>
      <c r="IH8" s="20" t="str">
        <f ca="1"/>
        <v/>
      </c>
      <c r="II8" s="20" t="str">
        <f ca="1"/>
        <v/>
      </c>
      <c r="IJ8" s="20" t="str">
        <f ca="1"/>
        <v/>
      </c>
      <c r="IK8" s="20" t="str">
        <f ca="1"/>
        <v/>
      </c>
      <c r="IL8" s="20" t="str">
        <f ca="1"/>
        <v/>
      </c>
      <c r="IM8" s="20" t="str">
        <f ca="1"/>
        <v/>
      </c>
      <c r="IN8" s="20" t="str">
        <f ca="1"/>
        <v/>
      </c>
      <c r="IO8" s="20" t="str">
        <f ca="1"/>
        <v/>
      </c>
      <c r="IP8" s="20" t="str">
        <f ca="1"/>
        <v/>
      </c>
      <c r="IQ8" s="20" t="str">
        <f ca="1"/>
        <v/>
      </c>
      <c r="IR8" s="20" t="str">
        <f ca="1"/>
        <v/>
      </c>
      <c r="IS8" s="20" t="str">
        <f ca="1"/>
        <v/>
      </c>
      <c r="IT8" s="20" t="str">
        <f ca="1"/>
        <v/>
      </c>
      <c r="IU8" s="20" t="str">
        <f ca="1"/>
        <v/>
      </c>
      <c r="IV8" s="20" t="str">
        <f ca="1"/>
        <v/>
      </c>
      <c r="IW8" s="20" t="str">
        <f ca="1"/>
        <v/>
      </c>
      <c r="IX8" s="20" t="str">
        <f ca="1"/>
        <v/>
      </c>
      <c r="IY8" s="20" t="str">
        <f ca="1"/>
        <v/>
      </c>
      <c r="IZ8" s="20" t="str">
        <f ca="1"/>
        <v/>
      </c>
      <c r="JA8" s="20" t="str">
        <f ca="1"/>
        <v/>
      </c>
      <c r="JB8" s="20" t="str">
        <f ca="1"/>
        <v/>
      </c>
      <c r="JC8" s="20" t="str">
        <f ca="1"/>
        <v/>
      </c>
      <c r="JD8" s="20" t="str">
        <f ca="1"/>
        <v/>
      </c>
      <c r="JE8" s="20" t="str">
        <f ca="1"/>
        <v/>
      </c>
      <c r="JF8" s="20" t="str">
        <f ca="1"/>
        <v/>
      </c>
      <c r="JG8" s="20" t="str">
        <f ca="1"/>
        <v/>
      </c>
      <c r="JH8" s="20" t="str">
        <f ca="1"/>
        <v/>
      </c>
      <c r="JI8" s="20" t="str">
        <f ca="1"/>
        <v/>
      </c>
      <c r="JJ8" s="20" t="str">
        <f ca="1"/>
        <v/>
      </c>
      <c r="JK8" s="20" t="str">
        <f ca="1"/>
        <v/>
      </c>
      <c r="JL8" s="20" t="str">
        <f ca="1"/>
        <v/>
      </c>
      <c r="JM8" s="20" t="str">
        <f ca="1"/>
        <v/>
      </c>
      <c r="JN8" s="20" t="str">
        <f ca="1"/>
        <v/>
      </c>
      <c r="JO8" s="20" t="str">
        <f ca="1"/>
        <v/>
      </c>
      <c r="JP8" s="20" t="str">
        <f ca="1"/>
        <v/>
      </c>
      <c r="JQ8" s="20" t="str">
        <f ca="1"/>
        <v/>
      </c>
      <c r="JR8" s="20" t="str">
        <f ca="1"/>
        <v/>
      </c>
      <c r="JS8" s="20" t="str">
        <f ca="1"/>
        <v/>
      </c>
      <c r="JT8" s="20" t="str">
        <f ca="1"/>
        <v/>
      </c>
      <c r="JU8" s="20" t="str">
        <f ca="1"/>
        <v/>
      </c>
      <c r="JV8" s="20" t="str">
        <f ca="1"/>
        <v/>
      </c>
      <c r="JW8" s="20" t="str">
        <f ca="1"/>
        <v/>
      </c>
      <c r="JX8" s="20" t="str">
        <f ca="1"/>
        <v/>
      </c>
      <c r="JY8" s="20" t="str">
        <f ca="1"/>
        <v/>
      </c>
    </row>
    <row r="9" spans="1:285" x14ac:dyDescent="0.3">
      <c r="A9">
        <f>0.2*100</f>
        <v>20</v>
      </c>
      <c r="B9" t="s">
        <v>13</v>
      </c>
      <c r="C9" s="20">
        <v>2</v>
      </c>
      <c r="D9" s="20">
        <v>2</v>
      </c>
      <c r="E9" s="16" t="s">
        <v>41</v>
      </c>
      <c r="F9" t="s">
        <v>42</v>
      </c>
      <c r="G9" s="1">
        <f>LEFT(E9,2)/1 + MID(E9,4,2)/24 + MID(E9,7,2)/1440 + MID(E9,10,2)/86400</f>
        <v>1.000011574074074</v>
      </c>
      <c r="J9" s="17" t="str">
        <v>ENME403</v>
      </c>
      <c r="K9" s="15" t="str">
        <v>System ID Quizzes 2 - Integral-Based Methods</v>
      </c>
      <c r="L9" s="133" t="str">
        <v>15% cont.</v>
      </c>
      <c r="M9" s="18">
        <v>46094</v>
      </c>
      <c r="N9" s="39">
        <f t="shared" si="0"/>
        <v>46095</v>
      </c>
      <c r="O9" s="19" t="str" cm="1">
        <f t="array" aca="1" ref="O9:JY9" ca="1">IFERROR(
  IF(OR($M9="",$N9=""),
    "",
    _xlfn.LET(
      _xlpm.num_characters, characters_per_cell,
      _xlpm.space_chars, 0,
      _xlpm.raw, K9,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((CEILING(_xlpm.x,$H$7)*1000)-45699)&gt;=((CEILING($M9,$H$7)*1000)-45699)
      )),
      _xlpm.n, _xlfn.SCAN(0, _xlpm.flag, _xlfn.LAMBDA(_xlpm.a,_xlpm.b, _xlpm.a + --_xlpm.b)),
      IF(_xlpm.flag, MID(_xlpm.txt,(_xlpm.n-1)*_xlpm.num_characters+1, _xlpm.num_characters), "")
    )
  ),
"")</f>
        <v/>
      </c>
      <c r="P9" s="19" t="str">
        <f ca="1"/>
        <v/>
      </c>
      <c r="Q9" s="19" t="str">
        <f ca="1"/>
        <v/>
      </c>
      <c r="R9" s="19" t="str">
        <f ca="1"/>
        <v/>
      </c>
      <c r="S9" s="19" t="str">
        <f ca="1"/>
        <v/>
      </c>
      <c r="T9" s="19" t="str">
        <f ca="1"/>
        <v/>
      </c>
      <c r="U9" s="19" t="str">
        <f ca="1"/>
        <v/>
      </c>
      <c r="V9" s="19" t="str">
        <f ca="1"/>
        <v/>
      </c>
      <c r="W9" s="19" t="str">
        <f ca="1"/>
        <v/>
      </c>
      <c r="X9" s="19" t="str">
        <f ca="1"/>
        <v/>
      </c>
      <c r="Y9" s="19" t="str">
        <f ca="1"/>
        <v/>
      </c>
      <c r="Z9" s="19" t="str">
        <f ca="1"/>
        <v>Sys</v>
      </c>
      <c r="AA9" s="19" t="str">
        <f ca="1"/>
        <v>tem</v>
      </c>
      <c r="AB9" s="19" t="str">
        <f ca="1"/>
        <v xml:space="preserve">   </v>
      </c>
      <c r="AC9" s="19" t="str">
        <f ca="1"/>
        <v xml:space="preserve">ID </v>
      </c>
      <c r="AD9" s="19" t="str">
        <f ca="1"/>
        <v>Qui</v>
      </c>
      <c r="AE9" s="19" t="str">
        <f ca="1"/>
        <v>zze</v>
      </c>
      <c r="AF9" s="19" t="str">
        <f ca="1"/>
        <v xml:space="preserve">s  </v>
      </c>
      <c r="AG9" s="19" t="str">
        <f ca="1"/>
        <v xml:space="preserve">2  </v>
      </c>
      <c r="AH9" s="19" t="str">
        <f ca="1"/>
        <v xml:space="preserve">-  </v>
      </c>
      <c r="AI9" s="19" t="str">
        <f ca="1"/>
        <v>Int</v>
      </c>
      <c r="AJ9" s="19" t="str">
        <f ca="1"/>
        <v>egr</v>
      </c>
      <c r="AK9" s="19" t="str">
        <f ca="1"/>
        <v>al-</v>
      </c>
      <c r="AL9" s="19" t="str">
        <f ca="1"/>
        <v>Bas</v>
      </c>
      <c r="AM9" s="19" t="str">
        <f ca="1"/>
        <v xml:space="preserve">ed </v>
      </c>
      <c r="AN9" s="19" t="str">
        <f ca="1"/>
        <v>Met</v>
      </c>
      <c r="AO9" s="19" t="str">
        <f ca="1"/>
        <v>hod</v>
      </c>
      <c r="AP9" s="19" t="str">
        <f ca="1"/>
        <v xml:space="preserve">s  </v>
      </c>
      <c r="AQ9" s="19" t="str">
        <f ca="1"/>
        <v xml:space="preserve">   </v>
      </c>
      <c r="AR9" s="19" t="str">
        <f ca="1"/>
        <v xml:space="preserve">   </v>
      </c>
      <c r="AS9" s="19" t="str">
        <f ca="1"/>
        <v xml:space="preserve">   </v>
      </c>
      <c r="AT9" s="19" t="str">
        <f ca="1"/>
        <v xml:space="preserve">   </v>
      </c>
      <c r="AU9" s="19" t="str">
        <f ca="1"/>
        <v xml:space="preserve">   </v>
      </c>
      <c r="AV9" s="19" t="str">
        <f ca="1"/>
        <v xml:space="preserve">   </v>
      </c>
      <c r="AW9" s="19" t="str">
        <f ca="1"/>
        <v xml:space="preserve">   </v>
      </c>
      <c r="AX9" s="20" t="str">
        <f ca="1"/>
        <v xml:space="preserve">   </v>
      </c>
      <c r="AY9" s="20" t="str">
        <f ca="1"/>
        <v xml:space="preserve">   </v>
      </c>
      <c r="AZ9" s="20" t="str">
        <f ca="1"/>
        <v xml:space="preserve">   </v>
      </c>
      <c r="BA9" s="20" t="str">
        <f ca="1"/>
        <v xml:space="preserve">   </v>
      </c>
      <c r="BB9" s="20" t="str">
        <f ca="1"/>
        <v xml:space="preserve">   </v>
      </c>
      <c r="BC9" s="20" t="str">
        <f ca="1"/>
        <v xml:space="preserve">   </v>
      </c>
      <c r="BD9" s="20" t="str">
        <f ca="1"/>
        <v xml:space="preserve">   </v>
      </c>
      <c r="BE9" s="20" t="str">
        <f ca="1"/>
        <v xml:space="preserve">   </v>
      </c>
      <c r="BF9" s="20" t="str">
        <f ca="1"/>
        <v xml:space="preserve">   </v>
      </c>
      <c r="BG9" s="20" t="str">
        <f ca="1"/>
        <v xml:space="preserve">   </v>
      </c>
      <c r="BH9" s="20" t="str">
        <f ca="1"/>
        <v xml:space="preserve">   </v>
      </c>
      <c r="BI9" s="20" t="str">
        <f ca="1"/>
        <v xml:space="preserve">   </v>
      </c>
      <c r="BJ9" s="20" t="str">
        <f ca="1"/>
        <v xml:space="preserve">   </v>
      </c>
      <c r="BK9" s="20" t="str">
        <f ca="1"/>
        <v xml:space="preserve">   </v>
      </c>
      <c r="BL9" s="20" t="str">
        <f ca="1"/>
        <v xml:space="preserve">   </v>
      </c>
      <c r="BM9" s="20" t="str">
        <f ca="1"/>
        <v xml:space="preserve">   </v>
      </c>
      <c r="BN9" s="20" t="str">
        <f ca="1"/>
        <v xml:space="preserve">   </v>
      </c>
      <c r="BO9" s="20" t="str">
        <f ca="1"/>
        <v xml:space="preserve">   </v>
      </c>
      <c r="BP9" s="20" t="str">
        <f ca="1"/>
        <v xml:space="preserve">   </v>
      </c>
      <c r="BQ9" s="20" t="str">
        <f ca="1"/>
        <v xml:space="preserve">   </v>
      </c>
      <c r="BR9" s="20" t="str">
        <f ca="1"/>
        <v xml:space="preserve">   </v>
      </c>
      <c r="BS9" s="20" t="str">
        <f ca="1"/>
        <v xml:space="preserve">   </v>
      </c>
      <c r="BT9" s="20" t="str">
        <f ca="1"/>
        <v xml:space="preserve">   </v>
      </c>
      <c r="BU9" s="20" t="str">
        <f ca="1"/>
        <v xml:space="preserve">   </v>
      </c>
      <c r="BV9" s="20" t="str">
        <f ca="1"/>
        <v xml:space="preserve">   </v>
      </c>
      <c r="BW9" s="20" t="str">
        <f ca="1"/>
        <v xml:space="preserve">   </v>
      </c>
      <c r="BX9" s="20" t="str">
        <f ca="1"/>
        <v xml:space="preserve">   </v>
      </c>
      <c r="BY9" s="20" t="str">
        <f ca="1"/>
        <v xml:space="preserve">   </v>
      </c>
      <c r="BZ9" s="20" t="str">
        <f ca="1"/>
        <v xml:space="preserve">   </v>
      </c>
      <c r="CA9" s="20" t="str">
        <f ca="1"/>
        <v xml:space="preserve">   </v>
      </c>
      <c r="CB9" s="20" t="str">
        <f ca="1"/>
        <v xml:space="preserve">   </v>
      </c>
      <c r="CC9" s="20" t="str">
        <f ca="1"/>
        <v xml:space="preserve">   </v>
      </c>
      <c r="CD9" s="20" t="str">
        <f ca="1"/>
        <v xml:space="preserve">   </v>
      </c>
      <c r="CE9" s="20" t="str">
        <f ca="1"/>
        <v xml:space="preserve">   </v>
      </c>
      <c r="CF9" s="20" t="str">
        <f ca="1"/>
        <v xml:space="preserve">   </v>
      </c>
      <c r="CG9" s="20" t="str">
        <f ca="1"/>
        <v xml:space="preserve">   </v>
      </c>
      <c r="CH9" s="20" t="str">
        <f ca="1"/>
        <v xml:space="preserve">   </v>
      </c>
      <c r="CI9" s="20" t="str">
        <f ca="1"/>
        <v xml:space="preserve">   </v>
      </c>
      <c r="CJ9" s="20" t="str">
        <f ca="1"/>
        <v xml:space="preserve">   </v>
      </c>
      <c r="CK9" s="20" t="str">
        <f ca="1"/>
        <v xml:space="preserve">   </v>
      </c>
      <c r="CL9" s="20" t="str">
        <f ca="1"/>
        <v xml:space="preserve">   </v>
      </c>
      <c r="CM9" s="20" t="str">
        <f ca="1"/>
        <v xml:space="preserve">   </v>
      </c>
      <c r="CN9" s="20" t="str">
        <f ca="1"/>
        <v xml:space="preserve">   </v>
      </c>
      <c r="CO9" s="20" t="str">
        <f ca="1"/>
        <v xml:space="preserve">   </v>
      </c>
      <c r="CP9" s="20" t="str">
        <f ca="1"/>
        <v xml:space="preserve">   </v>
      </c>
      <c r="CQ9" s="20" t="str">
        <f ca="1"/>
        <v xml:space="preserve">   </v>
      </c>
      <c r="CR9" s="20" t="str">
        <f ca="1"/>
        <v xml:space="preserve">   </v>
      </c>
      <c r="CS9" s="20" t="str">
        <f ca="1"/>
        <v xml:space="preserve">   </v>
      </c>
      <c r="CT9" s="20" t="str">
        <f ca="1"/>
        <v xml:space="preserve">   </v>
      </c>
      <c r="CU9" s="20" t="str">
        <f ca="1"/>
        <v xml:space="preserve">   </v>
      </c>
      <c r="CV9" s="20" t="str">
        <f ca="1"/>
        <v xml:space="preserve">   </v>
      </c>
      <c r="CW9" s="20" t="str">
        <f ca="1"/>
        <v xml:space="preserve">   </v>
      </c>
      <c r="CX9" s="20" t="str">
        <f ca="1"/>
        <v xml:space="preserve">   </v>
      </c>
      <c r="CY9" s="20" t="str">
        <f ca="1"/>
        <v xml:space="preserve">   </v>
      </c>
      <c r="CZ9" s="20" t="str">
        <f ca="1"/>
        <v xml:space="preserve">   </v>
      </c>
      <c r="DA9" s="20" t="str">
        <f ca="1"/>
        <v xml:space="preserve">   </v>
      </c>
      <c r="DB9" s="20" t="str">
        <f ca="1"/>
        <v xml:space="preserve">   </v>
      </c>
      <c r="DC9" s="20" t="str">
        <f ca="1"/>
        <v xml:space="preserve">   </v>
      </c>
      <c r="DD9" s="20" t="str">
        <f ca="1"/>
        <v xml:space="preserve">   </v>
      </c>
      <c r="DE9" s="20" t="str">
        <f ca="1"/>
        <v xml:space="preserve">   </v>
      </c>
      <c r="DF9" s="20" t="str">
        <f ca="1"/>
        <v xml:space="preserve">   </v>
      </c>
      <c r="DG9" s="20" t="str">
        <f ca="1"/>
        <v xml:space="preserve">   </v>
      </c>
      <c r="DH9" s="20" t="str">
        <f ca="1"/>
        <v xml:space="preserve">   </v>
      </c>
      <c r="DI9" s="20" t="str">
        <f ca="1"/>
        <v xml:space="preserve">   </v>
      </c>
      <c r="DJ9" s="20" t="str">
        <f ca="1"/>
        <v xml:space="preserve">   </v>
      </c>
      <c r="DK9" s="20" t="str">
        <f ca="1"/>
        <v xml:space="preserve">   </v>
      </c>
      <c r="DL9" s="20" t="str">
        <f ca="1"/>
        <v xml:space="preserve">   </v>
      </c>
      <c r="DM9" s="20" t="str">
        <f ca="1"/>
        <v xml:space="preserve">   </v>
      </c>
      <c r="DN9" s="20" t="str">
        <f ca="1"/>
        <v xml:space="preserve">   </v>
      </c>
      <c r="DO9" s="20" t="str">
        <f ca="1"/>
        <v xml:space="preserve">   </v>
      </c>
      <c r="DP9" s="20" t="str">
        <f ca="1"/>
        <v xml:space="preserve">   </v>
      </c>
      <c r="DQ9" s="20" t="str">
        <f ca="1"/>
        <v xml:space="preserve">   </v>
      </c>
      <c r="DR9" s="20" t="str">
        <f ca="1"/>
        <v xml:space="preserve">   </v>
      </c>
      <c r="DS9" s="20" t="str">
        <f ca="1"/>
        <v xml:space="preserve">   </v>
      </c>
      <c r="DT9" s="20" t="str">
        <f ca="1"/>
        <v xml:space="preserve">   </v>
      </c>
      <c r="DU9" s="20" t="str">
        <f ca="1"/>
        <v xml:space="preserve">   </v>
      </c>
      <c r="DV9" s="20" t="str">
        <f ca="1"/>
        <v xml:space="preserve">   </v>
      </c>
      <c r="DW9" s="20" t="str">
        <f ca="1"/>
        <v xml:space="preserve">   </v>
      </c>
      <c r="DX9" s="20" t="str">
        <f ca="1"/>
        <v xml:space="preserve">   </v>
      </c>
      <c r="DY9" s="20" t="str">
        <f ca="1"/>
        <v xml:space="preserve">   </v>
      </c>
      <c r="DZ9" s="20" t="str">
        <f ca="1"/>
        <v xml:space="preserve">   </v>
      </c>
      <c r="EA9" s="20" t="str">
        <f ca="1"/>
        <v xml:space="preserve">   </v>
      </c>
      <c r="EB9" s="20" t="str">
        <f ca="1"/>
        <v xml:space="preserve">   </v>
      </c>
      <c r="EC9" s="20" t="str">
        <f ca="1"/>
        <v xml:space="preserve">   </v>
      </c>
      <c r="ED9" s="20" t="str">
        <f ca="1"/>
        <v xml:space="preserve">   </v>
      </c>
      <c r="EE9" s="20" t="str">
        <f ca="1"/>
        <v xml:space="preserve">   </v>
      </c>
      <c r="EF9" s="20" t="str">
        <f ca="1"/>
        <v xml:space="preserve">   </v>
      </c>
      <c r="EG9" s="20" t="str">
        <f ca="1"/>
        <v xml:space="preserve">   </v>
      </c>
      <c r="EH9" s="20" t="str">
        <f ca="1"/>
        <v xml:space="preserve">   </v>
      </c>
      <c r="EI9" s="20" t="str">
        <f ca="1"/>
        <v xml:space="preserve">   </v>
      </c>
      <c r="EJ9" s="20" t="str">
        <f ca="1"/>
        <v xml:space="preserve">   </v>
      </c>
      <c r="EK9" s="20" t="str">
        <f ca="1"/>
        <v xml:space="preserve">   </v>
      </c>
      <c r="EL9" s="20" t="str">
        <f ca="1"/>
        <v xml:space="preserve">   </v>
      </c>
      <c r="EM9" s="20" t="str">
        <f ca="1"/>
        <v xml:space="preserve">   </v>
      </c>
      <c r="EN9" s="20" t="str">
        <f ca="1"/>
        <v xml:space="preserve">   </v>
      </c>
      <c r="EO9" s="20" t="str">
        <f ca="1"/>
        <v xml:space="preserve">   </v>
      </c>
      <c r="EP9" s="20" t="str">
        <f ca="1"/>
        <v xml:space="preserve">   </v>
      </c>
      <c r="EQ9" s="20" t="str">
        <f ca="1"/>
        <v xml:space="preserve">   </v>
      </c>
      <c r="ER9" s="20" t="str">
        <f ca="1"/>
        <v xml:space="preserve">   </v>
      </c>
      <c r="ES9" s="20" t="str">
        <f ca="1"/>
        <v xml:space="preserve">   </v>
      </c>
      <c r="ET9" s="20" t="str">
        <f ca="1"/>
        <v xml:space="preserve">   </v>
      </c>
      <c r="EU9" s="20" t="str">
        <f ca="1"/>
        <v xml:space="preserve">   </v>
      </c>
      <c r="EV9" s="20" t="str">
        <f ca="1"/>
        <v xml:space="preserve">   </v>
      </c>
      <c r="EW9" s="20" t="str">
        <f ca="1"/>
        <v xml:space="preserve">   </v>
      </c>
      <c r="EX9" s="20" t="str">
        <f ca="1"/>
        <v xml:space="preserve">   </v>
      </c>
      <c r="EY9" s="20" t="str">
        <f ca="1"/>
        <v xml:space="preserve">   </v>
      </c>
      <c r="EZ9" s="20" t="str">
        <f ca="1"/>
        <v xml:space="preserve">   </v>
      </c>
      <c r="FA9" s="20" t="str">
        <f ca="1"/>
        <v xml:space="preserve">   </v>
      </c>
      <c r="FB9" s="20" t="str">
        <f ca="1"/>
        <v xml:space="preserve">   </v>
      </c>
      <c r="FC9" s="20" t="str">
        <f ca="1"/>
        <v xml:space="preserve">   </v>
      </c>
      <c r="FD9" s="20" t="str">
        <f ca="1"/>
        <v xml:space="preserve">   </v>
      </c>
      <c r="FE9" s="20" t="str">
        <f ca="1"/>
        <v xml:space="preserve">   </v>
      </c>
      <c r="FF9" s="20" t="str">
        <f ca="1"/>
        <v xml:space="preserve">   </v>
      </c>
      <c r="FG9" s="20" t="str">
        <f ca="1"/>
        <v xml:space="preserve">   </v>
      </c>
      <c r="FH9" s="20" t="str">
        <f ca="1"/>
        <v xml:space="preserve">   </v>
      </c>
      <c r="FI9" s="20" t="str">
        <f ca="1"/>
        <v xml:space="preserve">   </v>
      </c>
      <c r="FJ9" s="20" t="str">
        <f ca="1"/>
        <v xml:space="preserve">   </v>
      </c>
      <c r="FK9" s="20" t="str">
        <f ca="1"/>
        <v xml:space="preserve">   </v>
      </c>
      <c r="FL9" s="20" t="str">
        <f ca="1"/>
        <v xml:space="preserve">   </v>
      </c>
      <c r="FM9" s="20" t="str">
        <f ca="1"/>
        <v xml:space="preserve">   </v>
      </c>
      <c r="FN9" s="20" t="str">
        <f ca="1"/>
        <v xml:space="preserve">   </v>
      </c>
      <c r="FO9" s="20" t="str">
        <f ca="1"/>
        <v xml:space="preserve">   </v>
      </c>
      <c r="FP9" s="20" t="str">
        <f ca="1"/>
        <v xml:space="preserve">   </v>
      </c>
      <c r="FQ9" s="20" t="str">
        <f ca="1"/>
        <v xml:space="preserve">   </v>
      </c>
      <c r="FR9" s="20" t="str">
        <f ca="1"/>
        <v xml:space="preserve">   </v>
      </c>
      <c r="FS9" s="20" t="str">
        <f ca="1"/>
        <v xml:space="preserve">   </v>
      </c>
      <c r="FT9" s="20" t="str">
        <f ca="1"/>
        <v xml:space="preserve">   </v>
      </c>
      <c r="FU9" s="20" t="str">
        <f ca="1"/>
        <v xml:space="preserve">   </v>
      </c>
      <c r="FV9" s="20" t="str">
        <f ca="1"/>
        <v xml:space="preserve">   </v>
      </c>
      <c r="FW9" s="20" t="str">
        <f ca="1"/>
        <v xml:space="preserve">   </v>
      </c>
      <c r="FX9" s="20" t="str">
        <f ca="1"/>
        <v xml:space="preserve">   </v>
      </c>
      <c r="FY9" s="20" t="str">
        <f ca="1"/>
        <v xml:space="preserve">   </v>
      </c>
      <c r="FZ9" s="20" t="str">
        <f ca="1"/>
        <v xml:space="preserve">   </v>
      </c>
      <c r="GA9" s="20" t="str">
        <f ca="1"/>
        <v xml:space="preserve">   </v>
      </c>
      <c r="GB9" s="20" t="str">
        <f ca="1"/>
        <v xml:space="preserve">   </v>
      </c>
      <c r="GC9" s="20" t="str">
        <f ca="1"/>
        <v xml:space="preserve">   </v>
      </c>
      <c r="GD9" s="20" t="str">
        <f ca="1"/>
        <v xml:space="preserve">   </v>
      </c>
      <c r="GE9" s="20" t="str">
        <f ca="1"/>
        <v xml:space="preserve">   </v>
      </c>
      <c r="GF9" s="20" t="str">
        <f ca="1"/>
        <v xml:space="preserve">   </v>
      </c>
      <c r="GG9" s="20" t="str">
        <f ca="1"/>
        <v xml:space="preserve">   </v>
      </c>
      <c r="GH9" s="20" t="str">
        <f ca="1"/>
        <v xml:space="preserve">   </v>
      </c>
      <c r="GI9" s="20" t="str">
        <f ca="1"/>
        <v xml:space="preserve">   </v>
      </c>
      <c r="GJ9" s="20" t="str">
        <f ca="1"/>
        <v xml:space="preserve">   </v>
      </c>
      <c r="GK9" s="20" t="str">
        <f ca="1"/>
        <v xml:space="preserve">   </v>
      </c>
      <c r="GL9" s="20" t="str">
        <f ca="1"/>
        <v xml:space="preserve">   </v>
      </c>
      <c r="GM9" s="20" t="str">
        <f ca="1"/>
        <v xml:space="preserve">   </v>
      </c>
      <c r="GN9" s="20" t="str">
        <f ca="1"/>
        <v xml:space="preserve">   </v>
      </c>
      <c r="GO9" s="20" t="str">
        <f ca="1"/>
        <v xml:space="preserve">   </v>
      </c>
      <c r="GP9" s="20" t="str">
        <f ca="1"/>
        <v xml:space="preserve">   </v>
      </c>
      <c r="GQ9" s="20" t="str">
        <f ca="1"/>
        <v xml:space="preserve">   </v>
      </c>
      <c r="GR9" s="20" t="str">
        <f ca="1"/>
        <v xml:space="preserve">   </v>
      </c>
      <c r="GS9" s="20" t="str">
        <f ca="1"/>
        <v xml:space="preserve">   </v>
      </c>
      <c r="GT9" s="20" t="str">
        <f ca="1"/>
        <v xml:space="preserve">   </v>
      </c>
      <c r="GU9" s="20" t="str">
        <f ca="1"/>
        <v xml:space="preserve">   </v>
      </c>
      <c r="GV9" s="20" t="str">
        <f ca="1"/>
        <v xml:space="preserve">   </v>
      </c>
      <c r="GW9" s="20" t="str">
        <f ca="1"/>
        <v xml:space="preserve">   </v>
      </c>
      <c r="GX9" s="20" t="str">
        <f ca="1"/>
        <v xml:space="preserve">   </v>
      </c>
      <c r="GY9" s="20" t="str">
        <f ca="1"/>
        <v xml:space="preserve">   </v>
      </c>
      <c r="GZ9" s="20" t="str">
        <f ca="1"/>
        <v xml:space="preserve">   </v>
      </c>
      <c r="HA9" s="20" t="str">
        <f ca="1"/>
        <v xml:space="preserve">   </v>
      </c>
      <c r="HB9" s="20" t="str">
        <f ca="1"/>
        <v xml:space="preserve">   </v>
      </c>
      <c r="HC9" s="20" t="str">
        <f ca="1"/>
        <v xml:space="preserve">   </v>
      </c>
      <c r="HD9" s="20" t="str">
        <f ca="1"/>
        <v xml:space="preserve">   </v>
      </c>
      <c r="HE9" s="20" t="str">
        <f ca="1"/>
        <v xml:space="preserve">   </v>
      </c>
      <c r="HF9" s="20" t="str">
        <f ca="1"/>
        <v xml:space="preserve">   </v>
      </c>
      <c r="HG9" s="20" t="str">
        <f ca="1"/>
        <v xml:space="preserve">   </v>
      </c>
      <c r="HH9" s="20" t="str">
        <f ca="1"/>
        <v xml:space="preserve">   </v>
      </c>
      <c r="HI9" s="20" t="str">
        <f ca="1"/>
        <v xml:space="preserve">   </v>
      </c>
      <c r="HJ9" s="20" t="str">
        <f ca="1"/>
        <v xml:space="preserve">   </v>
      </c>
      <c r="HK9" s="20" t="str">
        <f ca="1"/>
        <v xml:space="preserve">   </v>
      </c>
      <c r="HL9" s="20" t="str">
        <f ca="1"/>
        <v xml:space="preserve">   </v>
      </c>
      <c r="HM9" s="20" t="str">
        <f ca="1"/>
        <v xml:space="preserve">   </v>
      </c>
      <c r="HN9" s="20" t="str">
        <f ca="1"/>
        <v xml:space="preserve">   </v>
      </c>
      <c r="HO9" s="20" t="str">
        <f ca="1"/>
        <v xml:space="preserve">   </v>
      </c>
      <c r="HP9" s="20" t="str">
        <f ca="1"/>
        <v xml:space="preserve">   </v>
      </c>
      <c r="HQ9" s="20" t="str">
        <f ca="1"/>
        <v xml:space="preserve">   </v>
      </c>
      <c r="HR9" s="20" t="str">
        <f ca="1"/>
        <v xml:space="preserve">   </v>
      </c>
      <c r="HS9" s="20" t="str">
        <f ca="1"/>
        <v xml:space="preserve">   </v>
      </c>
      <c r="HT9" s="20" t="str">
        <f ca="1"/>
        <v xml:space="preserve">   </v>
      </c>
      <c r="HU9" s="20" t="str">
        <f ca="1"/>
        <v xml:space="preserve">   </v>
      </c>
      <c r="HV9" s="20" t="str">
        <f ca="1"/>
        <v xml:space="preserve">   </v>
      </c>
      <c r="HW9" s="20" t="str">
        <f ca="1"/>
        <v xml:space="preserve">   </v>
      </c>
      <c r="HX9" s="20" t="str">
        <f ca="1"/>
        <v xml:space="preserve">   </v>
      </c>
      <c r="HY9" s="20" t="str">
        <f ca="1"/>
        <v xml:space="preserve">   </v>
      </c>
      <c r="HZ9" s="20" t="str">
        <f ca="1"/>
        <v xml:space="preserve">   </v>
      </c>
      <c r="IA9" s="20" t="str">
        <f ca="1"/>
        <v xml:space="preserve">   </v>
      </c>
      <c r="IB9" s="20" t="str">
        <f ca="1"/>
        <v xml:space="preserve">   </v>
      </c>
      <c r="IC9" s="20" t="str">
        <f ca="1"/>
        <v xml:space="preserve">   </v>
      </c>
      <c r="ID9" s="20" t="str">
        <f ca="1"/>
        <v xml:space="preserve">   </v>
      </c>
      <c r="IE9" s="20" t="str">
        <f ca="1"/>
        <v xml:space="preserve">   </v>
      </c>
      <c r="IF9" s="20" t="str">
        <f ca="1"/>
        <v xml:space="preserve">   </v>
      </c>
      <c r="IG9" s="20" t="str">
        <f ca="1"/>
        <v xml:space="preserve">   </v>
      </c>
      <c r="IH9" s="20" t="str">
        <f ca="1"/>
        <v xml:space="preserve"> </v>
      </c>
      <c r="II9" s="20" t="str">
        <f ca="1"/>
        <v/>
      </c>
      <c r="IJ9" s="20" t="str">
        <f ca="1"/>
        <v/>
      </c>
      <c r="IK9" s="20" t="str">
        <f ca="1"/>
        <v/>
      </c>
      <c r="IL9" s="20" t="str">
        <f ca="1"/>
        <v/>
      </c>
      <c r="IM9" s="20" t="str">
        <f ca="1"/>
        <v/>
      </c>
      <c r="IN9" s="20" t="str">
        <f ca="1"/>
        <v/>
      </c>
      <c r="IO9" s="20" t="str">
        <f ca="1"/>
        <v/>
      </c>
      <c r="IP9" s="20" t="str">
        <f ca="1"/>
        <v/>
      </c>
      <c r="IQ9" s="20" t="str">
        <f ca="1"/>
        <v/>
      </c>
      <c r="IR9" s="20" t="str">
        <f ca="1"/>
        <v/>
      </c>
      <c r="IS9" s="20" t="str">
        <f ca="1"/>
        <v/>
      </c>
      <c r="IT9" s="20" t="str">
        <f ca="1"/>
        <v/>
      </c>
      <c r="IU9" s="20" t="str">
        <f ca="1"/>
        <v/>
      </c>
      <c r="IV9" s="20" t="str">
        <f ca="1"/>
        <v/>
      </c>
      <c r="IW9" s="20" t="str">
        <f ca="1"/>
        <v/>
      </c>
      <c r="IX9" s="20" t="str">
        <f ca="1"/>
        <v/>
      </c>
      <c r="IY9" s="20" t="str">
        <f ca="1"/>
        <v/>
      </c>
      <c r="IZ9" s="20" t="str">
        <f ca="1"/>
        <v/>
      </c>
      <c r="JA9" s="20" t="str">
        <f ca="1"/>
        <v/>
      </c>
      <c r="JB9" s="20" t="str">
        <f ca="1"/>
        <v/>
      </c>
      <c r="JC9" s="20" t="str">
        <f ca="1"/>
        <v/>
      </c>
      <c r="JD9" s="20" t="str">
        <f ca="1"/>
        <v/>
      </c>
      <c r="JE9" s="20" t="str">
        <f ca="1"/>
        <v/>
      </c>
      <c r="JF9" s="20" t="str">
        <f ca="1"/>
        <v/>
      </c>
      <c r="JG9" s="20" t="str">
        <f ca="1"/>
        <v/>
      </c>
      <c r="JH9" s="20" t="str">
        <f ca="1"/>
        <v/>
      </c>
      <c r="JI9" s="20" t="str">
        <f ca="1"/>
        <v/>
      </c>
      <c r="JJ9" s="20" t="str">
        <f ca="1"/>
        <v/>
      </c>
      <c r="JK9" s="20" t="str">
        <f ca="1"/>
        <v/>
      </c>
      <c r="JL9" s="20" t="str">
        <f ca="1"/>
        <v/>
      </c>
      <c r="JM9" s="20" t="str">
        <f ca="1"/>
        <v/>
      </c>
      <c r="JN9" s="20" t="str">
        <f ca="1"/>
        <v/>
      </c>
      <c r="JO9" s="20" t="str">
        <f ca="1"/>
        <v/>
      </c>
      <c r="JP9" s="20" t="str">
        <f ca="1"/>
        <v/>
      </c>
      <c r="JQ9" s="20" t="str">
        <f ca="1"/>
        <v/>
      </c>
      <c r="JR9" s="20" t="str">
        <f ca="1"/>
        <v/>
      </c>
      <c r="JS9" s="20" t="str">
        <f ca="1"/>
        <v/>
      </c>
      <c r="JT9" s="20" t="str">
        <f ca="1"/>
        <v/>
      </c>
      <c r="JU9" s="20" t="str">
        <f ca="1"/>
        <v/>
      </c>
      <c r="JV9" s="20" t="str">
        <f ca="1"/>
        <v/>
      </c>
      <c r="JW9" s="20" t="str">
        <f ca="1"/>
        <v/>
      </c>
      <c r="JX9" s="20" t="str">
        <f ca="1"/>
        <v/>
      </c>
      <c r="JY9" s="20" t="str">
        <f ca="1"/>
        <v/>
      </c>
    </row>
    <row r="10" spans="1:285" x14ac:dyDescent="0.3">
      <c r="A10" s="118" t="s">
        <v>4</v>
      </c>
      <c r="B10" t="s">
        <v>14</v>
      </c>
      <c r="C10" s="20">
        <v>3</v>
      </c>
      <c r="D10" s="20">
        <v>3</v>
      </c>
      <c r="E10" s="16" t="s">
        <v>46</v>
      </c>
      <c r="F10" t="s">
        <v>44</v>
      </c>
      <c r="G10" s="1">
        <f t="shared" ref="G10:G11" si="1">LEFT(E10,2)/1 + MID(E10,4,2)/24 + MID(E10,7,2)/1440 + MID(E10,10,2)/86400</f>
        <v>2.0000115740740743</v>
      </c>
      <c r="J10" s="17" t="str">
        <v>ENME403</v>
      </c>
      <c r="K10" s="15" t="str">
        <v>Content Quizzes 3 - W4</v>
      </c>
      <c r="L10" s="133" t="str">
        <v>5% cont.</v>
      </c>
      <c r="M10" s="18">
        <v>46094</v>
      </c>
      <c r="N10" s="39">
        <f t="shared" si="0"/>
        <v>46095</v>
      </c>
      <c r="O10" s="19" t="str" cm="1">
        <f t="array" aca="1" ref="O10:JY10" ca="1">IFERROR(
  IF(OR($M10="",$N10=""),
    "",
    _xlfn.LET(
      _xlpm.num_characters, characters_per_cell,
      _xlpm.space_chars, 0,
      _xlpm.raw, K10,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((CEILING(_xlpm.x,$H$7)*1000)-45699)&gt;=((CEILING($M10,$H$7)*1000)-45699)
      )),
      _xlpm.n, _xlfn.SCAN(0, _xlpm.flag, _xlfn.LAMBDA(_xlpm.a,_xlpm.b, _xlpm.a + --_xlpm.b)),
      IF(_xlpm.flag, MID(_xlpm.txt,(_xlpm.n-1)*_xlpm.num_characters+1, _xlpm.num_characters), "")
    )
  ),
"")</f>
        <v/>
      </c>
      <c r="P10" s="19" t="str">
        <f ca="1"/>
        <v/>
      </c>
      <c r="Q10" s="19" t="str">
        <f ca="1"/>
        <v/>
      </c>
      <c r="R10" s="19" t="str">
        <f ca="1"/>
        <v/>
      </c>
      <c r="S10" s="19" t="str">
        <f ca="1"/>
        <v/>
      </c>
      <c r="T10" s="19" t="str">
        <f ca="1"/>
        <v/>
      </c>
      <c r="U10" s="19" t="str">
        <f ca="1"/>
        <v/>
      </c>
      <c r="V10" s="19" t="str">
        <f ca="1"/>
        <v/>
      </c>
      <c r="W10" s="19" t="str">
        <f ca="1"/>
        <v/>
      </c>
      <c r="X10" s="19" t="str">
        <f ca="1"/>
        <v/>
      </c>
      <c r="Y10" s="19" t="str">
        <f ca="1"/>
        <v/>
      </c>
      <c r="Z10" s="19" t="str">
        <f ca="1"/>
        <v>Con</v>
      </c>
      <c r="AA10" s="19" t="str">
        <f ca="1"/>
        <v>ten</v>
      </c>
      <c r="AB10" s="19" t="str">
        <f ca="1"/>
        <v xml:space="preserve">t  </v>
      </c>
      <c r="AC10" s="19" t="str">
        <f ca="1"/>
        <v>Qui</v>
      </c>
      <c r="AD10" s="19" t="str">
        <f ca="1"/>
        <v>zze</v>
      </c>
      <c r="AE10" s="19" t="str">
        <f ca="1"/>
        <v xml:space="preserve">s  </v>
      </c>
      <c r="AF10" s="19" t="str">
        <f ca="1"/>
        <v xml:space="preserve">3  </v>
      </c>
      <c r="AG10" s="19" t="str">
        <f ca="1"/>
        <v xml:space="preserve">-  </v>
      </c>
      <c r="AH10" s="19" t="str">
        <f ca="1"/>
        <v xml:space="preserve">W4 </v>
      </c>
      <c r="AI10" s="19" t="str">
        <f ca="1"/>
        <v xml:space="preserve">   </v>
      </c>
      <c r="AJ10" s="19" t="str">
        <f ca="1"/>
        <v xml:space="preserve">   </v>
      </c>
      <c r="AK10" s="19" t="str">
        <f ca="1"/>
        <v xml:space="preserve">   </v>
      </c>
      <c r="AL10" s="19" t="str">
        <f ca="1"/>
        <v xml:space="preserve">   </v>
      </c>
      <c r="AM10" s="19" t="str">
        <f ca="1"/>
        <v xml:space="preserve">   </v>
      </c>
      <c r="AN10" s="19" t="str">
        <f ca="1"/>
        <v xml:space="preserve">   </v>
      </c>
      <c r="AO10" s="19" t="str">
        <f ca="1"/>
        <v xml:space="preserve">   </v>
      </c>
      <c r="AP10" s="19" t="str">
        <f ca="1"/>
        <v xml:space="preserve">   </v>
      </c>
      <c r="AQ10" s="19" t="str">
        <f ca="1"/>
        <v xml:space="preserve">   </v>
      </c>
      <c r="AR10" s="19" t="str">
        <f ca="1"/>
        <v xml:space="preserve">   </v>
      </c>
      <c r="AS10" s="19" t="str">
        <f ca="1"/>
        <v xml:space="preserve">   </v>
      </c>
      <c r="AT10" s="19" t="str">
        <f ca="1"/>
        <v xml:space="preserve">   </v>
      </c>
      <c r="AU10" s="19" t="str">
        <f ca="1"/>
        <v xml:space="preserve">   </v>
      </c>
      <c r="AV10" s="19" t="str">
        <f ca="1"/>
        <v xml:space="preserve">   </v>
      </c>
      <c r="AW10" s="19" t="str">
        <f ca="1"/>
        <v xml:space="preserve">   </v>
      </c>
      <c r="AX10" s="20" t="str">
        <f ca="1"/>
        <v xml:space="preserve">   </v>
      </c>
      <c r="AY10" s="20" t="str">
        <f ca="1"/>
        <v xml:space="preserve">   </v>
      </c>
      <c r="AZ10" s="20" t="str">
        <f ca="1"/>
        <v xml:space="preserve">   </v>
      </c>
      <c r="BA10" s="20" t="str">
        <f ca="1"/>
        <v xml:space="preserve">   </v>
      </c>
      <c r="BB10" s="20" t="str">
        <f ca="1"/>
        <v xml:space="preserve">   </v>
      </c>
      <c r="BC10" s="20" t="str">
        <f ca="1"/>
        <v xml:space="preserve">   </v>
      </c>
      <c r="BD10" s="20" t="str">
        <f ca="1"/>
        <v xml:space="preserve">   </v>
      </c>
      <c r="BE10" s="20" t="str">
        <f ca="1"/>
        <v xml:space="preserve">   </v>
      </c>
      <c r="BF10" s="20" t="str">
        <f ca="1"/>
        <v xml:space="preserve">   </v>
      </c>
      <c r="BG10" s="20" t="str">
        <f ca="1"/>
        <v xml:space="preserve">   </v>
      </c>
      <c r="BH10" s="20" t="str">
        <f ca="1"/>
        <v xml:space="preserve">   </v>
      </c>
      <c r="BI10" s="20" t="str">
        <f ca="1"/>
        <v xml:space="preserve">   </v>
      </c>
      <c r="BJ10" s="20" t="str">
        <f ca="1"/>
        <v xml:space="preserve">   </v>
      </c>
      <c r="BK10" s="20" t="str">
        <f ca="1"/>
        <v xml:space="preserve">   </v>
      </c>
      <c r="BL10" s="20" t="str">
        <f ca="1"/>
        <v xml:space="preserve">   </v>
      </c>
      <c r="BM10" s="20" t="str">
        <f ca="1"/>
        <v xml:space="preserve">   </v>
      </c>
      <c r="BN10" s="20" t="str">
        <f ca="1"/>
        <v xml:space="preserve">   </v>
      </c>
      <c r="BO10" s="20" t="str">
        <f ca="1"/>
        <v xml:space="preserve">   </v>
      </c>
      <c r="BP10" s="20" t="str">
        <f ca="1"/>
        <v xml:space="preserve">   </v>
      </c>
      <c r="BQ10" s="20" t="str">
        <f ca="1"/>
        <v xml:space="preserve">   </v>
      </c>
      <c r="BR10" s="20" t="str">
        <f ca="1"/>
        <v xml:space="preserve">   </v>
      </c>
      <c r="BS10" s="20" t="str">
        <f ca="1"/>
        <v xml:space="preserve">   </v>
      </c>
      <c r="BT10" s="20" t="str">
        <f ca="1"/>
        <v xml:space="preserve">   </v>
      </c>
      <c r="BU10" s="20" t="str">
        <f ca="1"/>
        <v xml:space="preserve">   </v>
      </c>
      <c r="BV10" s="20" t="str">
        <f ca="1"/>
        <v xml:space="preserve">   </v>
      </c>
      <c r="BW10" s="20" t="str">
        <f ca="1"/>
        <v xml:space="preserve">   </v>
      </c>
      <c r="BX10" s="20" t="str">
        <f ca="1"/>
        <v xml:space="preserve">   </v>
      </c>
      <c r="BY10" s="20" t="str">
        <f ca="1"/>
        <v xml:space="preserve">   </v>
      </c>
      <c r="BZ10" s="20" t="str">
        <f ca="1"/>
        <v xml:space="preserve">   </v>
      </c>
      <c r="CA10" s="20" t="str">
        <f ca="1"/>
        <v xml:space="preserve">   </v>
      </c>
      <c r="CB10" s="20" t="str">
        <f ca="1"/>
        <v xml:space="preserve">   </v>
      </c>
      <c r="CC10" s="20" t="str">
        <f ca="1"/>
        <v xml:space="preserve">   </v>
      </c>
      <c r="CD10" s="20" t="str">
        <f ca="1"/>
        <v xml:space="preserve">   </v>
      </c>
      <c r="CE10" s="20" t="str">
        <f ca="1"/>
        <v xml:space="preserve">   </v>
      </c>
      <c r="CF10" s="20" t="str">
        <f ca="1"/>
        <v xml:space="preserve">   </v>
      </c>
      <c r="CG10" s="20" t="str">
        <f ca="1"/>
        <v xml:space="preserve">   </v>
      </c>
      <c r="CH10" s="20" t="str">
        <f ca="1"/>
        <v xml:space="preserve">   </v>
      </c>
      <c r="CI10" s="20" t="str">
        <f ca="1"/>
        <v xml:space="preserve">   </v>
      </c>
      <c r="CJ10" s="20" t="str">
        <f ca="1"/>
        <v xml:space="preserve">   </v>
      </c>
      <c r="CK10" s="20" t="str">
        <f ca="1"/>
        <v xml:space="preserve">   </v>
      </c>
      <c r="CL10" s="20" t="str">
        <f ca="1"/>
        <v xml:space="preserve">   </v>
      </c>
      <c r="CM10" s="20" t="str">
        <f ca="1"/>
        <v xml:space="preserve">   </v>
      </c>
      <c r="CN10" s="20" t="str">
        <f ca="1"/>
        <v xml:space="preserve">   </v>
      </c>
      <c r="CO10" s="20" t="str">
        <f ca="1"/>
        <v xml:space="preserve">   </v>
      </c>
      <c r="CP10" s="20" t="str">
        <f ca="1"/>
        <v xml:space="preserve">   </v>
      </c>
      <c r="CQ10" s="20" t="str">
        <f ca="1"/>
        <v xml:space="preserve">   </v>
      </c>
      <c r="CR10" s="20" t="str">
        <f ca="1"/>
        <v xml:space="preserve">   </v>
      </c>
      <c r="CS10" s="20" t="str">
        <f ca="1"/>
        <v xml:space="preserve">   </v>
      </c>
      <c r="CT10" s="20" t="str">
        <f ca="1"/>
        <v xml:space="preserve">   </v>
      </c>
      <c r="CU10" s="20" t="str">
        <f ca="1"/>
        <v xml:space="preserve">   </v>
      </c>
      <c r="CV10" s="20" t="str">
        <f ca="1"/>
        <v xml:space="preserve">   </v>
      </c>
      <c r="CW10" s="20" t="str">
        <f ca="1"/>
        <v xml:space="preserve">   </v>
      </c>
      <c r="CX10" s="20" t="str">
        <f ca="1"/>
        <v xml:space="preserve">   </v>
      </c>
      <c r="CY10" s="20" t="str">
        <f ca="1"/>
        <v xml:space="preserve">   </v>
      </c>
      <c r="CZ10" s="20" t="str">
        <f ca="1"/>
        <v xml:space="preserve">   </v>
      </c>
      <c r="DA10" s="20" t="str">
        <f ca="1"/>
        <v xml:space="preserve">   </v>
      </c>
      <c r="DB10" s="20" t="str">
        <f ca="1"/>
        <v xml:space="preserve">   </v>
      </c>
      <c r="DC10" s="20" t="str">
        <f ca="1"/>
        <v xml:space="preserve">   </v>
      </c>
      <c r="DD10" s="20" t="str">
        <f ca="1"/>
        <v xml:space="preserve">   </v>
      </c>
      <c r="DE10" s="20" t="str">
        <f ca="1"/>
        <v xml:space="preserve">   </v>
      </c>
      <c r="DF10" s="20" t="str">
        <f ca="1"/>
        <v xml:space="preserve">   </v>
      </c>
      <c r="DG10" s="20" t="str">
        <f ca="1"/>
        <v xml:space="preserve">   </v>
      </c>
      <c r="DH10" s="20" t="str">
        <f ca="1"/>
        <v xml:space="preserve">   </v>
      </c>
      <c r="DI10" s="20" t="str">
        <f ca="1"/>
        <v xml:space="preserve">   </v>
      </c>
      <c r="DJ10" s="20" t="str">
        <f ca="1"/>
        <v xml:space="preserve">   </v>
      </c>
      <c r="DK10" s="20" t="str">
        <f ca="1"/>
        <v xml:space="preserve">   </v>
      </c>
      <c r="DL10" s="20" t="str">
        <f ca="1"/>
        <v xml:space="preserve">   </v>
      </c>
      <c r="DM10" s="20" t="str">
        <f ca="1"/>
        <v xml:space="preserve">   </v>
      </c>
      <c r="DN10" s="20" t="str">
        <f ca="1"/>
        <v xml:space="preserve">   </v>
      </c>
      <c r="DO10" s="20" t="str">
        <f ca="1"/>
        <v xml:space="preserve">   </v>
      </c>
      <c r="DP10" s="20" t="str">
        <f ca="1"/>
        <v xml:space="preserve">   </v>
      </c>
      <c r="DQ10" s="20" t="str">
        <f ca="1"/>
        <v xml:space="preserve">   </v>
      </c>
      <c r="DR10" s="20" t="str">
        <f ca="1"/>
        <v xml:space="preserve">   </v>
      </c>
      <c r="DS10" s="20" t="str">
        <f ca="1"/>
        <v xml:space="preserve">   </v>
      </c>
      <c r="DT10" s="20" t="str">
        <f ca="1"/>
        <v xml:space="preserve">   </v>
      </c>
      <c r="DU10" s="20" t="str">
        <f ca="1"/>
        <v xml:space="preserve">   </v>
      </c>
      <c r="DV10" s="20" t="str">
        <f ca="1"/>
        <v xml:space="preserve">   </v>
      </c>
      <c r="DW10" s="20" t="str">
        <f ca="1"/>
        <v xml:space="preserve">   </v>
      </c>
      <c r="DX10" s="20" t="str">
        <f ca="1"/>
        <v xml:space="preserve">   </v>
      </c>
      <c r="DY10" s="20" t="str">
        <f ca="1"/>
        <v xml:space="preserve">   </v>
      </c>
      <c r="DZ10" s="20" t="str">
        <f ca="1"/>
        <v xml:space="preserve">   </v>
      </c>
      <c r="EA10" s="20" t="str">
        <f ca="1"/>
        <v xml:space="preserve">   </v>
      </c>
      <c r="EB10" s="20" t="str">
        <f ca="1"/>
        <v xml:space="preserve">   </v>
      </c>
      <c r="EC10" s="20" t="str">
        <f ca="1"/>
        <v xml:space="preserve">   </v>
      </c>
      <c r="ED10" s="20" t="str">
        <f ca="1"/>
        <v xml:space="preserve">   </v>
      </c>
      <c r="EE10" s="20" t="str">
        <f ca="1"/>
        <v xml:space="preserve">   </v>
      </c>
      <c r="EF10" s="20" t="str">
        <f ca="1"/>
        <v xml:space="preserve">   </v>
      </c>
      <c r="EG10" s="20" t="str">
        <f ca="1"/>
        <v xml:space="preserve">   </v>
      </c>
      <c r="EH10" s="20" t="str">
        <f ca="1"/>
        <v xml:space="preserve">   </v>
      </c>
      <c r="EI10" s="20" t="str">
        <f ca="1"/>
        <v xml:space="preserve">   </v>
      </c>
      <c r="EJ10" s="20" t="str">
        <f ca="1"/>
        <v xml:space="preserve">   </v>
      </c>
      <c r="EK10" s="20" t="str">
        <f ca="1"/>
        <v xml:space="preserve">   </v>
      </c>
      <c r="EL10" s="20" t="str">
        <f ca="1"/>
        <v xml:space="preserve">   </v>
      </c>
      <c r="EM10" s="20" t="str">
        <f ca="1"/>
        <v xml:space="preserve">   </v>
      </c>
      <c r="EN10" s="20" t="str">
        <f ca="1"/>
        <v xml:space="preserve">   </v>
      </c>
      <c r="EO10" s="20" t="str">
        <f ca="1"/>
        <v xml:space="preserve">   </v>
      </c>
      <c r="EP10" s="20" t="str">
        <f ca="1"/>
        <v xml:space="preserve">   </v>
      </c>
      <c r="EQ10" s="20" t="str">
        <f ca="1"/>
        <v xml:space="preserve">   </v>
      </c>
      <c r="ER10" s="20" t="str">
        <f ca="1"/>
        <v xml:space="preserve">   </v>
      </c>
      <c r="ES10" s="20" t="str">
        <f ca="1"/>
        <v xml:space="preserve">   </v>
      </c>
      <c r="ET10" s="20" t="str">
        <f ca="1"/>
        <v xml:space="preserve">   </v>
      </c>
      <c r="EU10" s="20" t="str">
        <f ca="1"/>
        <v xml:space="preserve">   </v>
      </c>
      <c r="EV10" s="20" t="str">
        <f ca="1"/>
        <v xml:space="preserve">   </v>
      </c>
      <c r="EW10" s="20" t="str">
        <f ca="1"/>
        <v xml:space="preserve">   </v>
      </c>
      <c r="EX10" s="20" t="str">
        <f ca="1"/>
        <v xml:space="preserve">   </v>
      </c>
      <c r="EY10" s="20" t="str">
        <f ca="1"/>
        <v xml:space="preserve">   </v>
      </c>
      <c r="EZ10" s="20" t="str">
        <f ca="1"/>
        <v xml:space="preserve">   </v>
      </c>
      <c r="FA10" s="20" t="str">
        <f ca="1"/>
        <v xml:space="preserve">   </v>
      </c>
      <c r="FB10" s="20" t="str">
        <f ca="1"/>
        <v xml:space="preserve">   </v>
      </c>
      <c r="FC10" s="20" t="str">
        <f ca="1"/>
        <v xml:space="preserve">   </v>
      </c>
      <c r="FD10" s="20" t="str">
        <f ca="1"/>
        <v xml:space="preserve">   </v>
      </c>
      <c r="FE10" s="20" t="str">
        <f ca="1"/>
        <v xml:space="preserve">   </v>
      </c>
      <c r="FF10" s="20" t="str">
        <f ca="1"/>
        <v xml:space="preserve">   </v>
      </c>
      <c r="FG10" s="20" t="str">
        <f ca="1"/>
        <v xml:space="preserve">   </v>
      </c>
      <c r="FH10" s="20" t="str">
        <f ca="1"/>
        <v xml:space="preserve">   </v>
      </c>
      <c r="FI10" s="20" t="str">
        <f ca="1"/>
        <v xml:space="preserve">   </v>
      </c>
      <c r="FJ10" s="20" t="str">
        <f ca="1"/>
        <v xml:space="preserve">   </v>
      </c>
      <c r="FK10" s="20" t="str">
        <f ca="1"/>
        <v xml:space="preserve">   </v>
      </c>
      <c r="FL10" s="20" t="str">
        <f ca="1"/>
        <v xml:space="preserve">   </v>
      </c>
      <c r="FM10" s="20" t="str">
        <f ca="1"/>
        <v xml:space="preserve">   </v>
      </c>
      <c r="FN10" s="20" t="str">
        <f ca="1"/>
        <v xml:space="preserve">   </v>
      </c>
      <c r="FO10" s="20" t="str">
        <f ca="1"/>
        <v xml:space="preserve">   </v>
      </c>
      <c r="FP10" s="20" t="str">
        <f ca="1"/>
        <v xml:space="preserve">   </v>
      </c>
      <c r="FQ10" s="20" t="str">
        <f ca="1"/>
        <v xml:space="preserve">   </v>
      </c>
      <c r="FR10" s="20" t="str">
        <f ca="1"/>
        <v xml:space="preserve">   </v>
      </c>
      <c r="FS10" s="20" t="str">
        <f ca="1"/>
        <v xml:space="preserve">   </v>
      </c>
      <c r="FT10" s="20" t="str">
        <f ca="1"/>
        <v xml:space="preserve">   </v>
      </c>
      <c r="FU10" s="20" t="str">
        <f ca="1"/>
        <v xml:space="preserve">   </v>
      </c>
      <c r="FV10" s="20" t="str">
        <f ca="1"/>
        <v xml:space="preserve">   </v>
      </c>
      <c r="FW10" s="20" t="str">
        <f ca="1"/>
        <v xml:space="preserve">   </v>
      </c>
      <c r="FX10" s="20" t="str">
        <f ca="1"/>
        <v xml:space="preserve">   </v>
      </c>
      <c r="FY10" s="20" t="str">
        <f ca="1"/>
        <v xml:space="preserve">   </v>
      </c>
      <c r="FZ10" s="20" t="str">
        <f ca="1"/>
        <v xml:space="preserve">   </v>
      </c>
      <c r="GA10" s="20" t="str">
        <f ca="1"/>
        <v xml:space="preserve">   </v>
      </c>
      <c r="GB10" s="20" t="str">
        <f ca="1"/>
        <v xml:space="preserve">   </v>
      </c>
      <c r="GC10" s="20" t="str">
        <f ca="1"/>
        <v xml:space="preserve">   </v>
      </c>
      <c r="GD10" s="20" t="str">
        <f ca="1"/>
        <v xml:space="preserve">   </v>
      </c>
      <c r="GE10" s="20" t="str">
        <f ca="1"/>
        <v xml:space="preserve">   </v>
      </c>
      <c r="GF10" s="20" t="str">
        <f ca="1"/>
        <v xml:space="preserve">   </v>
      </c>
      <c r="GG10" s="20" t="str">
        <f ca="1"/>
        <v xml:space="preserve">   </v>
      </c>
      <c r="GH10" s="20" t="str">
        <f ca="1"/>
        <v xml:space="preserve">   </v>
      </c>
      <c r="GI10" s="20" t="str">
        <f ca="1"/>
        <v xml:space="preserve">   </v>
      </c>
      <c r="GJ10" s="20" t="str">
        <f ca="1"/>
        <v xml:space="preserve">   </v>
      </c>
      <c r="GK10" s="20" t="str">
        <f ca="1"/>
        <v xml:space="preserve">   </v>
      </c>
      <c r="GL10" s="20" t="str">
        <f ca="1"/>
        <v xml:space="preserve">   </v>
      </c>
      <c r="GM10" s="20" t="str">
        <f ca="1"/>
        <v xml:space="preserve">   </v>
      </c>
      <c r="GN10" s="20" t="str">
        <f ca="1"/>
        <v xml:space="preserve">   </v>
      </c>
      <c r="GO10" s="20" t="str">
        <f ca="1"/>
        <v xml:space="preserve">   </v>
      </c>
      <c r="GP10" s="20" t="str">
        <f ca="1"/>
        <v xml:space="preserve">   </v>
      </c>
      <c r="GQ10" s="20" t="str">
        <f ca="1"/>
        <v xml:space="preserve">   </v>
      </c>
      <c r="GR10" s="20" t="str">
        <f ca="1"/>
        <v xml:space="preserve">   </v>
      </c>
      <c r="GS10" s="20" t="str">
        <f ca="1"/>
        <v xml:space="preserve">   </v>
      </c>
      <c r="GT10" s="20" t="str">
        <f ca="1"/>
        <v xml:space="preserve">   </v>
      </c>
      <c r="GU10" s="20" t="str">
        <f ca="1"/>
        <v xml:space="preserve">   </v>
      </c>
      <c r="GV10" s="20" t="str">
        <f ca="1"/>
        <v xml:space="preserve">   </v>
      </c>
      <c r="GW10" s="20" t="str">
        <f ca="1"/>
        <v xml:space="preserve">   </v>
      </c>
      <c r="GX10" s="20" t="str">
        <f ca="1"/>
        <v xml:space="preserve">   </v>
      </c>
      <c r="GY10" s="20" t="str">
        <f ca="1"/>
        <v xml:space="preserve">   </v>
      </c>
      <c r="GZ10" s="20" t="str">
        <f ca="1"/>
        <v xml:space="preserve">   </v>
      </c>
      <c r="HA10" s="20" t="str">
        <f ca="1"/>
        <v xml:space="preserve">   </v>
      </c>
      <c r="HB10" s="20" t="str">
        <f ca="1"/>
        <v xml:space="preserve">   </v>
      </c>
      <c r="HC10" s="20" t="str">
        <f ca="1"/>
        <v xml:space="preserve">   </v>
      </c>
      <c r="HD10" s="20" t="str">
        <f ca="1"/>
        <v xml:space="preserve">   </v>
      </c>
      <c r="HE10" s="20" t="str">
        <f ca="1"/>
        <v xml:space="preserve">   </v>
      </c>
      <c r="HF10" s="20" t="str">
        <f ca="1"/>
        <v xml:space="preserve">   </v>
      </c>
      <c r="HG10" s="20" t="str">
        <f ca="1"/>
        <v xml:space="preserve">   </v>
      </c>
      <c r="HH10" s="20" t="str">
        <f ca="1"/>
        <v xml:space="preserve">   </v>
      </c>
      <c r="HI10" s="20" t="str">
        <f ca="1"/>
        <v xml:space="preserve">   </v>
      </c>
      <c r="HJ10" s="20" t="str">
        <f ca="1"/>
        <v xml:space="preserve">   </v>
      </c>
      <c r="HK10" s="20" t="str">
        <f ca="1"/>
        <v xml:space="preserve">   </v>
      </c>
      <c r="HL10" s="20" t="str">
        <f ca="1"/>
        <v xml:space="preserve">   </v>
      </c>
      <c r="HM10" s="20" t="str">
        <f ca="1"/>
        <v xml:space="preserve">   </v>
      </c>
      <c r="HN10" s="20" t="str">
        <f ca="1"/>
        <v xml:space="preserve">   </v>
      </c>
      <c r="HO10" s="20" t="str">
        <f ca="1"/>
        <v xml:space="preserve">   </v>
      </c>
      <c r="HP10" s="20" t="str">
        <f ca="1"/>
        <v xml:space="preserve">   </v>
      </c>
      <c r="HQ10" s="20" t="str">
        <f ca="1"/>
        <v xml:space="preserve">   </v>
      </c>
      <c r="HR10" s="20" t="str">
        <f ca="1"/>
        <v xml:space="preserve">   </v>
      </c>
      <c r="HS10" s="20" t="str">
        <f ca="1"/>
        <v xml:space="preserve">   </v>
      </c>
      <c r="HT10" s="20" t="str">
        <f ca="1"/>
        <v xml:space="preserve">   </v>
      </c>
      <c r="HU10" s="20" t="str">
        <f ca="1"/>
        <v xml:space="preserve">   </v>
      </c>
      <c r="HV10" s="20" t="str">
        <f ca="1"/>
        <v xml:space="preserve">   </v>
      </c>
      <c r="HW10" s="20" t="str">
        <f ca="1"/>
        <v xml:space="preserve">   </v>
      </c>
      <c r="HX10" s="20" t="str">
        <f ca="1"/>
        <v xml:space="preserve">   </v>
      </c>
      <c r="HY10" s="20" t="str">
        <f ca="1"/>
        <v xml:space="preserve">   </v>
      </c>
      <c r="HZ10" s="20" t="str">
        <f ca="1"/>
        <v xml:space="preserve">  </v>
      </c>
      <c r="IA10" s="20" t="str">
        <f ca="1"/>
        <v/>
      </c>
      <c r="IB10" s="20" t="str">
        <f ca="1"/>
        <v/>
      </c>
      <c r="IC10" s="20" t="str">
        <f ca="1"/>
        <v/>
      </c>
      <c r="ID10" s="20" t="str">
        <f ca="1"/>
        <v/>
      </c>
      <c r="IE10" s="20" t="str">
        <f ca="1"/>
        <v/>
      </c>
      <c r="IF10" s="20" t="str">
        <f ca="1"/>
        <v/>
      </c>
      <c r="IG10" s="20" t="str">
        <f ca="1"/>
        <v/>
      </c>
      <c r="IH10" s="20" t="str">
        <f ca="1"/>
        <v/>
      </c>
      <c r="II10" s="20" t="str">
        <f ca="1"/>
        <v/>
      </c>
      <c r="IJ10" s="20" t="str">
        <f ca="1"/>
        <v/>
      </c>
      <c r="IK10" s="20" t="str">
        <f ca="1"/>
        <v/>
      </c>
      <c r="IL10" s="20" t="str">
        <f ca="1"/>
        <v/>
      </c>
      <c r="IM10" s="20" t="str">
        <f ca="1"/>
        <v/>
      </c>
      <c r="IN10" s="20" t="str">
        <f ca="1"/>
        <v/>
      </c>
      <c r="IO10" s="20" t="str">
        <f ca="1"/>
        <v/>
      </c>
      <c r="IP10" s="20" t="str">
        <f ca="1"/>
        <v/>
      </c>
      <c r="IQ10" s="20" t="str">
        <f ca="1"/>
        <v/>
      </c>
      <c r="IR10" s="20" t="str">
        <f ca="1"/>
        <v/>
      </c>
      <c r="IS10" s="20" t="str">
        <f ca="1"/>
        <v/>
      </c>
      <c r="IT10" s="20" t="str">
        <f ca="1"/>
        <v/>
      </c>
      <c r="IU10" s="20" t="str">
        <f ca="1"/>
        <v/>
      </c>
      <c r="IV10" s="20" t="str">
        <f ca="1"/>
        <v/>
      </c>
      <c r="IW10" s="20" t="str">
        <f ca="1"/>
        <v/>
      </c>
      <c r="IX10" s="20" t="str">
        <f ca="1"/>
        <v/>
      </c>
      <c r="IY10" s="20" t="str">
        <f ca="1"/>
        <v/>
      </c>
      <c r="IZ10" s="20" t="str">
        <f ca="1"/>
        <v/>
      </c>
      <c r="JA10" s="20" t="str">
        <f ca="1"/>
        <v/>
      </c>
      <c r="JB10" s="20" t="str">
        <f ca="1"/>
        <v/>
      </c>
      <c r="JC10" s="20" t="str">
        <f ca="1"/>
        <v/>
      </c>
      <c r="JD10" s="20" t="str">
        <f ca="1"/>
        <v/>
      </c>
      <c r="JE10" s="20" t="str">
        <f ca="1"/>
        <v/>
      </c>
      <c r="JF10" s="20" t="str">
        <f ca="1"/>
        <v/>
      </c>
      <c r="JG10" s="20" t="str">
        <f ca="1"/>
        <v/>
      </c>
      <c r="JH10" s="20" t="str">
        <f ca="1"/>
        <v/>
      </c>
      <c r="JI10" s="20" t="str">
        <f ca="1"/>
        <v/>
      </c>
      <c r="JJ10" s="20" t="str">
        <f ca="1"/>
        <v/>
      </c>
      <c r="JK10" s="20" t="str">
        <f ca="1"/>
        <v/>
      </c>
      <c r="JL10" s="20" t="str">
        <f ca="1"/>
        <v/>
      </c>
      <c r="JM10" s="20" t="str">
        <f ca="1"/>
        <v/>
      </c>
      <c r="JN10" s="20" t="str">
        <f ca="1"/>
        <v/>
      </c>
      <c r="JO10" s="20" t="str">
        <f ca="1"/>
        <v/>
      </c>
      <c r="JP10" s="20" t="str">
        <f ca="1"/>
        <v/>
      </c>
      <c r="JQ10" s="20" t="str">
        <f ca="1"/>
        <v/>
      </c>
      <c r="JR10" s="20" t="str">
        <f ca="1"/>
        <v/>
      </c>
      <c r="JS10" s="20" t="str">
        <f ca="1"/>
        <v/>
      </c>
      <c r="JT10" s="20" t="str">
        <f ca="1"/>
        <v/>
      </c>
      <c r="JU10" s="20" t="str">
        <f ca="1"/>
        <v/>
      </c>
      <c r="JV10" s="20" t="str">
        <f ca="1"/>
        <v/>
      </c>
      <c r="JW10" s="20" t="str">
        <f ca="1"/>
        <v/>
      </c>
      <c r="JX10" s="20" t="str">
        <f ca="1"/>
        <v/>
      </c>
      <c r="JY10" s="20" t="str">
        <f ca="1"/>
        <v/>
      </c>
    </row>
    <row r="11" spans="1:285" x14ac:dyDescent="0.3">
      <c r="A11" t="s">
        <v>19</v>
      </c>
      <c r="B11" t="s">
        <v>23</v>
      </c>
      <c r="C11" s="20">
        <v>4</v>
      </c>
      <c r="D11" s="20">
        <v>4</v>
      </c>
      <c r="E11" s="16" t="s">
        <v>47</v>
      </c>
      <c r="F11" t="s">
        <v>45</v>
      </c>
      <c r="G11" s="1">
        <f t="shared" si="1"/>
        <v>7.0000115740740743</v>
      </c>
      <c r="J11" s="17" t="str">
        <v>ENCE461</v>
      </c>
      <c r="K11" s="15" t="str">
        <v>PCB submission W5</v>
      </c>
      <c r="L11" s="133">
        <v>0.05</v>
      </c>
      <c r="M11" s="18">
        <v>46097</v>
      </c>
      <c r="N11" s="39">
        <f t="shared" si="0"/>
        <v>46098</v>
      </c>
      <c r="O11" s="19" t="str" cm="1">
        <f t="array" aca="1" ref="O11:JY11" ca="1">IFERROR(
  IF(OR($M11="",$N11=""),
    "",
    _xlfn.LET(
      _xlpm.num_characters, characters_per_cell,
      _xlpm.space_chars, 0,
      _xlpm.raw, K11,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((CEILING(_xlpm.x,$H$7)*1000)-45699)&gt;=((CEILING($M11,$H$7)*1000)-45699)
      )),
      _xlpm.n, _xlfn.SCAN(0, _xlpm.flag, _xlfn.LAMBDA(_xlpm.a,_xlpm.b, _xlpm.a + --_xlpm.b)),
      IF(_xlpm.flag, MID(_xlpm.txt,(_xlpm.n-1)*_xlpm.num_characters+1, _xlpm.num_characters), "")
    )
  ),
"")</f>
        <v/>
      </c>
      <c r="P11" s="19" t="str">
        <f ca="1"/>
        <v/>
      </c>
      <c r="Q11" s="19" t="str">
        <f ca="1"/>
        <v/>
      </c>
      <c r="R11" s="19" t="str">
        <f ca="1"/>
        <v/>
      </c>
      <c r="S11" s="19" t="str">
        <f ca="1"/>
        <v/>
      </c>
      <c r="T11" s="19" t="str">
        <f ca="1"/>
        <v/>
      </c>
      <c r="U11" s="19" t="str">
        <f ca="1"/>
        <v/>
      </c>
      <c r="V11" s="19" t="str">
        <f ca="1"/>
        <v/>
      </c>
      <c r="W11" s="19" t="str">
        <f ca="1"/>
        <v/>
      </c>
      <c r="X11" s="19" t="str">
        <f ca="1"/>
        <v/>
      </c>
      <c r="Y11" s="19" t="str">
        <f ca="1"/>
        <v/>
      </c>
      <c r="Z11" s="19" t="str">
        <f ca="1"/>
        <v/>
      </c>
      <c r="AA11" s="19" t="str">
        <f ca="1"/>
        <v/>
      </c>
      <c r="AB11" s="19" t="str">
        <f ca="1"/>
        <v/>
      </c>
      <c r="AC11" s="19" t="str">
        <f ca="1"/>
        <v>PCB</v>
      </c>
      <c r="AD11" s="19" t="str">
        <f ca="1"/>
        <v xml:space="preserve">   </v>
      </c>
      <c r="AE11" s="19" t="str">
        <f ca="1"/>
        <v>sub</v>
      </c>
      <c r="AF11" s="19" t="str">
        <f ca="1"/>
        <v>mis</v>
      </c>
      <c r="AG11" s="19" t="str">
        <f ca="1"/>
        <v>sio</v>
      </c>
      <c r="AH11" s="19" t="str">
        <f ca="1"/>
        <v xml:space="preserve">n  </v>
      </c>
      <c r="AI11" s="19" t="str">
        <f ca="1"/>
        <v xml:space="preserve">W5 </v>
      </c>
      <c r="AJ11" s="19" t="str">
        <f ca="1"/>
        <v xml:space="preserve">   </v>
      </c>
      <c r="AK11" s="19" t="str">
        <f ca="1"/>
        <v xml:space="preserve">   </v>
      </c>
      <c r="AL11" s="19" t="str">
        <f ca="1"/>
        <v xml:space="preserve">   </v>
      </c>
      <c r="AM11" s="19" t="str">
        <f ca="1"/>
        <v xml:space="preserve">   </v>
      </c>
      <c r="AN11" s="19" t="str">
        <f ca="1"/>
        <v xml:space="preserve">   </v>
      </c>
      <c r="AO11" s="19" t="str">
        <f ca="1"/>
        <v xml:space="preserve">   </v>
      </c>
      <c r="AP11" s="19" t="str">
        <f ca="1"/>
        <v xml:space="preserve">   </v>
      </c>
      <c r="AQ11" s="19" t="str">
        <f ca="1"/>
        <v xml:space="preserve">   </v>
      </c>
      <c r="AR11" s="19" t="str">
        <f ca="1"/>
        <v xml:space="preserve">   </v>
      </c>
      <c r="AS11" s="19" t="str">
        <f ca="1"/>
        <v xml:space="preserve">   </v>
      </c>
      <c r="AT11" s="19" t="str">
        <f ca="1"/>
        <v xml:space="preserve">   </v>
      </c>
      <c r="AU11" s="19" t="str">
        <f ca="1"/>
        <v xml:space="preserve">   </v>
      </c>
      <c r="AV11" s="19" t="str">
        <f ca="1"/>
        <v xml:space="preserve">   </v>
      </c>
      <c r="AW11" s="19" t="str">
        <f ca="1"/>
        <v xml:space="preserve">   </v>
      </c>
      <c r="AX11" s="20" t="str">
        <f ca="1"/>
        <v xml:space="preserve">   </v>
      </c>
      <c r="AY11" s="20" t="str">
        <f ca="1"/>
        <v xml:space="preserve">   </v>
      </c>
      <c r="AZ11" s="20" t="str">
        <f ca="1"/>
        <v xml:space="preserve">   </v>
      </c>
      <c r="BA11" s="20" t="str">
        <f ca="1"/>
        <v xml:space="preserve">   </v>
      </c>
      <c r="BB11" s="20" t="str">
        <f ca="1"/>
        <v xml:space="preserve">   </v>
      </c>
      <c r="BC11" s="20" t="str">
        <f ca="1"/>
        <v xml:space="preserve">   </v>
      </c>
      <c r="BD11" s="20" t="str">
        <f ca="1"/>
        <v xml:space="preserve">   </v>
      </c>
      <c r="BE11" s="20" t="str">
        <f ca="1"/>
        <v xml:space="preserve">   </v>
      </c>
      <c r="BF11" s="20" t="str">
        <f ca="1"/>
        <v xml:space="preserve">   </v>
      </c>
      <c r="BG11" s="20" t="str">
        <f ca="1"/>
        <v xml:space="preserve">   </v>
      </c>
      <c r="BH11" s="20" t="str">
        <f ca="1"/>
        <v xml:space="preserve">   </v>
      </c>
      <c r="BI11" s="20" t="str">
        <f ca="1"/>
        <v xml:space="preserve">   </v>
      </c>
      <c r="BJ11" s="20" t="str">
        <f ca="1"/>
        <v xml:space="preserve">   </v>
      </c>
      <c r="BK11" s="20" t="str">
        <f ca="1"/>
        <v xml:space="preserve">   </v>
      </c>
      <c r="BL11" s="20" t="str">
        <f ca="1"/>
        <v xml:space="preserve">   </v>
      </c>
      <c r="BM11" s="20" t="str">
        <f ca="1"/>
        <v xml:space="preserve">   </v>
      </c>
      <c r="BN11" s="20" t="str">
        <f ca="1"/>
        <v xml:space="preserve">   </v>
      </c>
      <c r="BO11" s="20" t="str">
        <f ca="1"/>
        <v xml:space="preserve">   </v>
      </c>
      <c r="BP11" s="20" t="str">
        <f ca="1"/>
        <v xml:space="preserve">   </v>
      </c>
      <c r="BQ11" s="20" t="str">
        <f ca="1"/>
        <v xml:space="preserve">   </v>
      </c>
      <c r="BR11" s="20" t="str">
        <f ca="1"/>
        <v xml:space="preserve">   </v>
      </c>
      <c r="BS11" s="20" t="str">
        <f ca="1"/>
        <v xml:space="preserve">   </v>
      </c>
      <c r="BT11" s="20" t="str">
        <f ca="1"/>
        <v xml:space="preserve">   </v>
      </c>
      <c r="BU11" s="20" t="str">
        <f ca="1"/>
        <v xml:space="preserve">   </v>
      </c>
      <c r="BV11" s="20" t="str">
        <f ca="1"/>
        <v xml:space="preserve">   </v>
      </c>
      <c r="BW11" s="20" t="str">
        <f ca="1"/>
        <v xml:space="preserve">   </v>
      </c>
      <c r="BX11" s="20" t="str">
        <f ca="1"/>
        <v xml:space="preserve">   </v>
      </c>
      <c r="BY11" s="20" t="str">
        <f ca="1"/>
        <v xml:space="preserve">   </v>
      </c>
      <c r="BZ11" s="20" t="str">
        <f ca="1"/>
        <v xml:space="preserve">   </v>
      </c>
      <c r="CA11" s="20" t="str">
        <f ca="1"/>
        <v xml:space="preserve">   </v>
      </c>
      <c r="CB11" s="20" t="str">
        <f ca="1"/>
        <v xml:space="preserve">   </v>
      </c>
      <c r="CC11" s="20" t="str">
        <f ca="1"/>
        <v xml:space="preserve">   </v>
      </c>
      <c r="CD11" s="20" t="str">
        <f ca="1"/>
        <v xml:space="preserve">   </v>
      </c>
      <c r="CE11" s="20" t="str">
        <f ca="1"/>
        <v xml:space="preserve">   </v>
      </c>
      <c r="CF11" s="20" t="str">
        <f ca="1"/>
        <v xml:space="preserve">   </v>
      </c>
      <c r="CG11" s="20" t="str">
        <f ca="1"/>
        <v xml:space="preserve">   </v>
      </c>
      <c r="CH11" s="20" t="str">
        <f ca="1"/>
        <v xml:space="preserve">   </v>
      </c>
      <c r="CI11" s="20" t="str">
        <f ca="1"/>
        <v xml:space="preserve">   </v>
      </c>
      <c r="CJ11" s="20" t="str">
        <f ca="1"/>
        <v xml:space="preserve">   </v>
      </c>
      <c r="CK11" s="20" t="str">
        <f ca="1"/>
        <v xml:space="preserve">   </v>
      </c>
      <c r="CL11" s="20" t="str">
        <f ca="1"/>
        <v xml:space="preserve">   </v>
      </c>
      <c r="CM11" s="20" t="str">
        <f ca="1"/>
        <v xml:space="preserve">   </v>
      </c>
      <c r="CN11" s="20" t="str">
        <f ca="1"/>
        <v xml:space="preserve">   </v>
      </c>
      <c r="CO11" s="20" t="str">
        <f ca="1"/>
        <v xml:space="preserve">   </v>
      </c>
      <c r="CP11" s="20" t="str">
        <f ca="1"/>
        <v xml:space="preserve">   </v>
      </c>
      <c r="CQ11" s="20" t="str">
        <f ca="1"/>
        <v xml:space="preserve">   </v>
      </c>
      <c r="CR11" s="20" t="str">
        <f ca="1"/>
        <v xml:space="preserve">   </v>
      </c>
      <c r="CS11" s="20" t="str">
        <f ca="1"/>
        <v xml:space="preserve">   </v>
      </c>
      <c r="CT11" s="20" t="str">
        <f ca="1"/>
        <v xml:space="preserve">   </v>
      </c>
      <c r="CU11" s="20" t="str">
        <f ca="1"/>
        <v xml:space="preserve">   </v>
      </c>
      <c r="CV11" s="20" t="str">
        <f ca="1"/>
        <v xml:space="preserve">   </v>
      </c>
      <c r="CW11" s="20" t="str">
        <f ca="1"/>
        <v xml:space="preserve">   </v>
      </c>
      <c r="CX11" s="20" t="str">
        <f ca="1"/>
        <v xml:space="preserve">   </v>
      </c>
      <c r="CY11" s="20" t="str">
        <f ca="1"/>
        <v xml:space="preserve">   </v>
      </c>
      <c r="CZ11" s="20" t="str">
        <f ca="1"/>
        <v xml:space="preserve">   </v>
      </c>
      <c r="DA11" s="20" t="str">
        <f ca="1"/>
        <v xml:space="preserve">   </v>
      </c>
      <c r="DB11" s="20" t="str">
        <f ca="1"/>
        <v xml:space="preserve">   </v>
      </c>
      <c r="DC11" s="20" t="str">
        <f ca="1"/>
        <v xml:space="preserve">   </v>
      </c>
      <c r="DD11" s="20" t="str">
        <f ca="1"/>
        <v xml:space="preserve">   </v>
      </c>
      <c r="DE11" s="20" t="str">
        <f ca="1"/>
        <v xml:space="preserve">   </v>
      </c>
      <c r="DF11" s="20" t="str">
        <f ca="1"/>
        <v xml:space="preserve">   </v>
      </c>
      <c r="DG11" s="20" t="str">
        <f ca="1"/>
        <v xml:space="preserve">   </v>
      </c>
      <c r="DH11" s="20" t="str">
        <f ca="1"/>
        <v xml:space="preserve">   </v>
      </c>
      <c r="DI11" s="20" t="str">
        <f ca="1"/>
        <v xml:space="preserve">   </v>
      </c>
      <c r="DJ11" s="20" t="str">
        <f ca="1"/>
        <v xml:space="preserve">   </v>
      </c>
      <c r="DK11" s="20" t="str">
        <f ca="1"/>
        <v xml:space="preserve">   </v>
      </c>
      <c r="DL11" s="20" t="str">
        <f ca="1"/>
        <v xml:space="preserve">   </v>
      </c>
      <c r="DM11" s="20" t="str">
        <f ca="1"/>
        <v xml:space="preserve">   </v>
      </c>
      <c r="DN11" s="20" t="str">
        <f ca="1"/>
        <v xml:space="preserve">   </v>
      </c>
      <c r="DO11" s="20" t="str">
        <f ca="1"/>
        <v xml:space="preserve">   </v>
      </c>
      <c r="DP11" s="20" t="str">
        <f ca="1"/>
        <v xml:space="preserve">   </v>
      </c>
      <c r="DQ11" s="20" t="str">
        <f ca="1"/>
        <v xml:space="preserve">   </v>
      </c>
      <c r="DR11" s="20" t="str">
        <f ca="1"/>
        <v xml:space="preserve">   </v>
      </c>
      <c r="DS11" s="20" t="str">
        <f ca="1"/>
        <v xml:space="preserve">   </v>
      </c>
      <c r="DT11" s="20" t="str">
        <f ca="1"/>
        <v xml:space="preserve">   </v>
      </c>
      <c r="DU11" s="20" t="str">
        <f ca="1"/>
        <v xml:space="preserve">   </v>
      </c>
      <c r="DV11" s="20" t="str">
        <f ca="1"/>
        <v xml:space="preserve">   </v>
      </c>
      <c r="DW11" s="20" t="str">
        <f ca="1"/>
        <v xml:space="preserve">   </v>
      </c>
      <c r="DX11" s="20" t="str">
        <f ca="1"/>
        <v xml:space="preserve">   </v>
      </c>
      <c r="DY11" s="20" t="str">
        <f ca="1"/>
        <v xml:space="preserve">   </v>
      </c>
      <c r="DZ11" s="20" t="str">
        <f ca="1"/>
        <v xml:space="preserve">   </v>
      </c>
      <c r="EA11" s="20" t="str">
        <f ca="1"/>
        <v xml:space="preserve">   </v>
      </c>
      <c r="EB11" s="20" t="str">
        <f ca="1"/>
        <v xml:space="preserve">   </v>
      </c>
      <c r="EC11" s="20" t="str">
        <f ca="1"/>
        <v xml:space="preserve">   </v>
      </c>
      <c r="ED11" s="20" t="str">
        <f ca="1"/>
        <v xml:space="preserve">   </v>
      </c>
      <c r="EE11" s="20" t="str">
        <f ca="1"/>
        <v xml:space="preserve">   </v>
      </c>
      <c r="EF11" s="20" t="str">
        <f ca="1"/>
        <v xml:space="preserve">   </v>
      </c>
      <c r="EG11" s="20" t="str">
        <f ca="1"/>
        <v xml:space="preserve">   </v>
      </c>
      <c r="EH11" s="20" t="str">
        <f ca="1"/>
        <v xml:space="preserve">   </v>
      </c>
      <c r="EI11" s="20" t="str">
        <f ca="1"/>
        <v xml:space="preserve">   </v>
      </c>
      <c r="EJ11" s="20" t="str">
        <f ca="1"/>
        <v xml:space="preserve">   </v>
      </c>
      <c r="EK11" s="20" t="str">
        <f ca="1"/>
        <v xml:space="preserve">   </v>
      </c>
      <c r="EL11" s="20" t="str">
        <f ca="1"/>
        <v xml:space="preserve">   </v>
      </c>
      <c r="EM11" s="20" t="str">
        <f ca="1"/>
        <v xml:space="preserve">   </v>
      </c>
      <c r="EN11" s="20" t="str">
        <f ca="1"/>
        <v xml:space="preserve">   </v>
      </c>
      <c r="EO11" s="20" t="str">
        <f ca="1"/>
        <v xml:space="preserve">   </v>
      </c>
      <c r="EP11" s="20" t="str">
        <f ca="1"/>
        <v xml:space="preserve">   </v>
      </c>
      <c r="EQ11" s="20" t="str">
        <f ca="1"/>
        <v xml:space="preserve">   </v>
      </c>
      <c r="ER11" s="20" t="str">
        <f ca="1"/>
        <v xml:space="preserve">   </v>
      </c>
      <c r="ES11" s="20" t="str">
        <f ca="1"/>
        <v xml:space="preserve">   </v>
      </c>
      <c r="ET11" s="20" t="str">
        <f ca="1"/>
        <v xml:space="preserve">   </v>
      </c>
      <c r="EU11" s="20" t="str">
        <f ca="1"/>
        <v xml:space="preserve">   </v>
      </c>
      <c r="EV11" s="20" t="str">
        <f ca="1"/>
        <v xml:space="preserve">   </v>
      </c>
      <c r="EW11" s="20" t="str">
        <f ca="1"/>
        <v xml:space="preserve">   </v>
      </c>
      <c r="EX11" s="20" t="str">
        <f ca="1"/>
        <v xml:space="preserve">   </v>
      </c>
      <c r="EY11" s="20" t="str">
        <f ca="1"/>
        <v xml:space="preserve">   </v>
      </c>
      <c r="EZ11" s="20" t="str">
        <f ca="1"/>
        <v xml:space="preserve">   </v>
      </c>
      <c r="FA11" s="20" t="str">
        <f ca="1"/>
        <v xml:space="preserve">   </v>
      </c>
      <c r="FB11" s="20" t="str">
        <f ca="1"/>
        <v xml:space="preserve">   </v>
      </c>
      <c r="FC11" s="20" t="str">
        <f ca="1"/>
        <v xml:space="preserve">   </v>
      </c>
      <c r="FD11" s="20" t="str">
        <f ca="1"/>
        <v xml:space="preserve">   </v>
      </c>
      <c r="FE11" s="20" t="str">
        <f ca="1"/>
        <v xml:space="preserve">   </v>
      </c>
      <c r="FF11" s="20" t="str">
        <f ca="1"/>
        <v xml:space="preserve">   </v>
      </c>
      <c r="FG11" s="20" t="str">
        <f ca="1"/>
        <v xml:space="preserve">   </v>
      </c>
      <c r="FH11" s="20" t="str">
        <f ca="1"/>
        <v xml:space="preserve">   </v>
      </c>
      <c r="FI11" s="20" t="str">
        <f ca="1"/>
        <v xml:space="preserve">   </v>
      </c>
      <c r="FJ11" s="20" t="str">
        <f ca="1"/>
        <v xml:space="preserve">   </v>
      </c>
      <c r="FK11" s="20" t="str">
        <f ca="1"/>
        <v xml:space="preserve">   </v>
      </c>
      <c r="FL11" s="20" t="str">
        <f ca="1"/>
        <v xml:space="preserve">   </v>
      </c>
      <c r="FM11" s="20" t="str">
        <f ca="1"/>
        <v xml:space="preserve">   </v>
      </c>
      <c r="FN11" s="20" t="str">
        <f ca="1"/>
        <v xml:space="preserve">   </v>
      </c>
      <c r="FO11" s="20" t="str">
        <f ca="1"/>
        <v xml:space="preserve">   </v>
      </c>
      <c r="FP11" s="20" t="str">
        <f ca="1"/>
        <v xml:space="preserve">   </v>
      </c>
      <c r="FQ11" s="20" t="str">
        <f ca="1"/>
        <v xml:space="preserve">   </v>
      </c>
      <c r="FR11" s="20" t="str">
        <f ca="1"/>
        <v xml:space="preserve">   </v>
      </c>
      <c r="FS11" s="20" t="str">
        <f ca="1"/>
        <v xml:space="preserve">   </v>
      </c>
      <c r="FT11" s="20" t="str">
        <f ca="1"/>
        <v xml:space="preserve">   </v>
      </c>
      <c r="FU11" s="20" t="str">
        <f ca="1"/>
        <v xml:space="preserve">   </v>
      </c>
      <c r="FV11" s="20" t="str">
        <f ca="1"/>
        <v xml:space="preserve">   </v>
      </c>
      <c r="FW11" s="20" t="str">
        <f ca="1"/>
        <v xml:space="preserve">   </v>
      </c>
      <c r="FX11" s="20" t="str">
        <f ca="1"/>
        <v xml:space="preserve">   </v>
      </c>
      <c r="FY11" s="20" t="str">
        <f ca="1"/>
        <v xml:space="preserve">   </v>
      </c>
      <c r="FZ11" s="20" t="str">
        <f ca="1"/>
        <v xml:space="preserve">   </v>
      </c>
      <c r="GA11" s="20" t="str">
        <f ca="1"/>
        <v xml:space="preserve">   </v>
      </c>
      <c r="GB11" s="20" t="str">
        <f ca="1"/>
        <v xml:space="preserve">   </v>
      </c>
      <c r="GC11" s="20" t="str">
        <f ca="1"/>
        <v xml:space="preserve">   </v>
      </c>
      <c r="GD11" s="20" t="str">
        <f ca="1"/>
        <v xml:space="preserve">   </v>
      </c>
      <c r="GE11" s="20" t="str">
        <f ca="1"/>
        <v xml:space="preserve">   </v>
      </c>
      <c r="GF11" s="20" t="str">
        <f ca="1"/>
        <v xml:space="preserve">   </v>
      </c>
      <c r="GG11" s="20" t="str">
        <f ca="1"/>
        <v xml:space="preserve">   </v>
      </c>
      <c r="GH11" s="20" t="str">
        <f ca="1"/>
        <v xml:space="preserve">   </v>
      </c>
      <c r="GI11" s="20" t="str">
        <f ca="1"/>
        <v xml:space="preserve">   </v>
      </c>
      <c r="GJ11" s="20" t="str">
        <f ca="1"/>
        <v xml:space="preserve">   </v>
      </c>
      <c r="GK11" s="20" t="str">
        <f ca="1"/>
        <v xml:space="preserve">   </v>
      </c>
      <c r="GL11" s="20" t="str">
        <f ca="1"/>
        <v xml:space="preserve">   </v>
      </c>
      <c r="GM11" s="20" t="str">
        <f ca="1"/>
        <v xml:space="preserve">   </v>
      </c>
      <c r="GN11" s="20" t="str">
        <f ca="1"/>
        <v xml:space="preserve">   </v>
      </c>
      <c r="GO11" s="20" t="str">
        <f ca="1"/>
        <v xml:space="preserve">   </v>
      </c>
      <c r="GP11" s="20" t="str">
        <f ca="1"/>
        <v xml:space="preserve">   </v>
      </c>
      <c r="GQ11" s="20" t="str">
        <f ca="1"/>
        <v xml:space="preserve">   </v>
      </c>
      <c r="GR11" s="20" t="str">
        <f ca="1"/>
        <v xml:space="preserve">   </v>
      </c>
      <c r="GS11" s="20" t="str">
        <f ca="1"/>
        <v xml:space="preserve">   </v>
      </c>
      <c r="GT11" s="20" t="str">
        <f ca="1"/>
        <v xml:space="preserve">   </v>
      </c>
      <c r="GU11" s="20" t="str">
        <f ca="1"/>
        <v xml:space="preserve">   </v>
      </c>
      <c r="GV11" s="20" t="str">
        <f ca="1"/>
        <v xml:space="preserve">   </v>
      </c>
      <c r="GW11" s="20" t="str">
        <f ca="1"/>
        <v xml:space="preserve">   </v>
      </c>
      <c r="GX11" s="20" t="str">
        <f ca="1"/>
        <v xml:space="preserve">   </v>
      </c>
      <c r="GY11" s="20" t="str">
        <f ca="1"/>
        <v xml:space="preserve">   </v>
      </c>
      <c r="GZ11" s="20" t="str">
        <f ca="1"/>
        <v xml:space="preserve">   </v>
      </c>
      <c r="HA11" s="20" t="str">
        <f ca="1"/>
        <v xml:space="preserve">   </v>
      </c>
      <c r="HB11" s="20" t="str">
        <f ca="1"/>
        <v xml:space="preserve">   </v>
      </c>
      <c r="HC11" s="20" t="str">
        <f ca="1"/>
        <v xml:space="preserve">   </v>
      </c>
      <c r="HD11" s="20" t="str">
        <f ca="1"/>
        <v xml:space="preserve">   </v>
      </c>
      <c r="HE11" s="20" t="str">
        <f ca="1"/>
        <v xml:space="preserve">   </v>
      </c>
      <c r="HF11" s="20" t="str">
        <f ca="1"/>
        <v xml:space="preserve">   </v>
      </c>
      <c r="HG11" s="20" t="str">
        <f ca="1"/>
        <v xml:space="preserve">   </v>
      </c>
      <c r="HH11" s="20" t="str">
        <f ca="1"/>
        <v xml:space="preserve">   </v>
      </c>
      <c r="HI11" s="20" t="str">
        <f ca="1"/>
        <v xml:space="preserve">   </v>
      </c>
      <c r="HJ11" s="20" t="str">
        <f ca="1"/>
        <v xml:space="preserve">   </v>
      </c>
      <c r="HK11" s="20" t="str">
        <f ca="1"/>
        <v xml:space="preserve">   </v>
      </c>
      <c r="HL11" s="20" t="str">
        <f ca="1"/>
        <v xml:space="preserve">   </v>
      </c>
      <c r="HM11" s="20" t="str">
        <f ca="1"/>
        <v xml:space="preserve">   </v>
      </c>
      <c r="HN11" s="20" t="str">
        <f ca="1"/>
        <v xml:space="preserve">   </v>
      </c>
      <c r="HO11" s="20" t="str">
        <f ca="1"/>
        <v xml:space="preserve">   </v>
      </c>
      <c r="HP11" s="20" t="str">
        <f ca="1"/>
        <v xml:space="preserve">   </v>
      </c>
      <c r="HQ11" s="20" t="str">
        <f ca="1"/>
        <v xml:space="preserve">   </v>
      </c>
      <c r="HR11" s="20" t="str">
        <f ca="1"/>
        <v xml:space="preserve">   </v>
      </c>
      <c r="HS11" s="20" t="str">
        <f ca="1"/>
        <v xml:space="preserve">   </v>
      </c>
      <c r="HT11" s="20" t="str">
        <f ca="1"/>
        <v xml:space="preserve">   </v>
      </c>
      <c r="HU11" s="20" t="str">
        <f ca="1"/>
        <v xml:space="preserve">   </v>
      </c>
      <c r="HV11" s="20" t="str">
        <f ca="1"/>
        <v xml:space="preserve">   </v>
      </c>
      <c r="HW11" s="20" t="str">
        <f ca="1"/>
        <v xml:space="preserve">   </v>
      </c>
      <c r="HX11" s="20" t="str">
        <f ca="1"/>
        <v xml:space="preserve">   </v>
      </c>
      <c r="HY11" s="20" t="str">
        <f ca="1"/>
        <v xml:space="preserve">   </v>
      </c>
      <c r="HZ11" s="20" t="str">
        <f ca="1"/>
        <v xml:space="preserve">   </v>
      </c>
      <c r="IA11" s="20" t="str">
        <f ca="1"/>
        <v xml:space="preserve">  </v>
      </c>
      <c r="IB11" s="20" t="str">
        <f ca="1"/>
        <v/>
      </c>
      <c r="IC11" s="20" t="str">
        <f ca="1"/>
        <v/>
      </c>
      <c r="ID11" s="20" t="str">
        <f ca="1"/>
        <v/>
      </c>
      <c r="IE11" s="20" t="str">
        <f ca="1"/>
        <v/>
      </c>
      <c r="IF11" s="20" t="str">
        <f ca="1"/>
        <v/>
      </c>
      <c r="IG11" s="20" t="str">
        <f ca="1"/>
        <v/>
      </c>
      <c r="IH11" s="20" t="str">
        <f ca="1"/>
        <v/>
      </c>
      <c r="II11" s="20" t="str">
        <f ca="1"/>
        <v/>
      </c>
      <c r="IJ11" s="20" t="str">
        <f ca="1"/>
        <v/>
      </c>
      <c r="IK11" s="20" t="str">
        <f ca="1"/>
        <v/>
      </c>
      <c r="IL11" s="20" t="str">
        <f ca="1"/>
        <v/>
      </c>
      <c r="IM11" s="20" t="str">
        <f ca="1"/>
        <v/>
      </c>
      <c r="IN11" s="20" t="str">
        <f ca="1"/>
        <v/>
      </c>
      <c r="IO11" s="20" t="str">
        <f ca="1"/>
        <v/>
      </c>
      <c r="IP11" s="20" t="str">
        <f ca="1"/>
        <v/>
      </c>
      <c r="IQ11" s="20" t="str">
        <f ca="1"/>
        <v/>
      </c>
      <c r="IR11" s="20" t="str">
        <f ca="1"/>
        <v/>
      </c>
      <c r="IS11" s="20" t="str">
        <f ca="1"/>
        <v/>
      </c>
      <c r="IT11" s="20" t="str">
        <f ca="1"/>
        <v/>
      </c>
      <c r="IU11" s="20" t="str">
        <f ca="1"/>
        <v/>
      </c>
      <c r="IV11" s="20" t="str">
        <f ca="1"/>
        <v/>
      </c>
      <c r="IW11" s="20" t="str">
        <f ca="1"/>
        <v/>
      </c>
      <c r="IX11" s="20" t="str">
        <f ca="1"/>
        <v/>
      </c>
      <c r="IY11" s="20" t="str">
        <f ca="1"/>
        <v/>
      </c>
      <c r="IZ11" s="20" t="str">
        <f ca="1"/>
        <v/>
      </c>
      <c r="JA11" s="20" t="str">
        <f ca="1"/>
        <v/>
      </c>
      <c r="JB11" s="20" t="str">
        <f ca="1"/>
        <v/>
      </c>
      <c r="JC11" s="20" t="str">
        <f ca="1"/>
        <v/>
      </c>
      <c r="JD11" s="20" t="str">
        <f ca="1"/>
        <v/>
      </c>
      <c r="JE11" s="20" t="str">
        <f ca="1"/>
        <v/>
      </c>
      <c r="JF11" s="20" t="str">
        <f ca="1"/>
        <v/>
      </c>
      <c r="JG11" s="20" t="str">
        <f ca="1"/>
        <v/>
      </c>
      <c r="JH11" s="20" t="str">
        <f ca="1"/>
        <v/>
      </c>
      <c r="JI11" s="20" t="str">
        <f ca="1"/>
        <v/>
      </c>
      <c r="JJ11" s="20" t="str">
        <f ca="1"/>
        <v/>
      </c>
      <c r="JK11" s="20" t="str">
        <f ca="1"/>
        <v/>
      </c>
      <c r="JL11" s="20" t="str">
        <f ca="1"/>
        <v/>
      </c>
      <c r="JM11" s="20" t="str">
        <f ca="1"/>
        <v/>
      </c>
      <c r="JN11" s="20" t="str">
        <f ca="1"/>
        <v/>
      </c>
      <c r="JO11" s="20" t="str">
        <f ca="1"/>
        <v/>
      </c>
      <c r="JP11" s="20" t="str">
        <f ca="1"/>
        <v/>
      </c>
      <c r="JQ11" s="20" t="str">
        <f ca="1"/>
        <v/>
      </c>
      <c r="JR11" s="20" t="str">
        <f ca="1"/>
        <v/>
      </c>
      <c r="JS11" s="20" t="str">
        <f ca="1"/>
        <v/>
      </c>
      <c r="JT11" s="20" t="str">
        <f ca="1"/>
        <v/>
      </c>
      <c r="JU11" s="20" t="str">
        <f ca="1"/>
        <v/>
      </c>
      <c r="JV11" s="20" t="str">
        <f ca="1"/>
        <v/>
      </c>
      <c r="JW11" s="20" t="str">
        <f ca="1"/>
        <v/>
      </c>
      <c r="JX11" s="20" t="str">
        <f ca="1"/>
        <v/>
      </c>
      <c r="JY11" s="20" t="str">
        <f ca="1"/>
        <v/>
      </c>
    </row>
    <row r="12" spans="1:285" x14ac:dyDescent="0.3">
      <c r="A12">
        <v>0.4</v>
      </c>
      <c r="B12" t="s">
        <v>24</v>
      </c>
      <c r="C12" s="20">
        <v>5</v>
      </c>
      <c r="D12" s="20">
        <v>5</v>
      </c>
      <c r="E12" s="16"/>
      <c r="H12" s="86"/>
      <c r="J12" s="17" t="str">
        <v>ENMT401</v>
      </c>
      <c r="K12" s="15" t="str">
        <v>Project Proposal</v>
      </c>
      <c r="L12" s="133">
        <v>0.1</v>
      </c>
      <c r="M12" s="18">
        <v>46101</v>
      </c>
      <c r="N12" s="39">
        <f t="shared" si="0"/>
        <v>46102</v>
      </c>
      <c r="O12" s="19" t="str" cm="1">
        <f t="array" aca="1" ref="O12:JY12" ca="1">IFERROR(
  IF(OR($M12="",$N12=""),
    "",
    _xlfn.LET(
      _xlpm.num_characters, characters_per_cell,
      _xlpm.space_chars, 0,
      _xlpm.raw, K12,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((CEILING(_xlpm.x,$H$7)*1000)-45699)&gt;=((CEILING($M12,$H$7)*1000)-45699)
      )),
      _xlpm.n, _xlfn.SCAN(0, _xlpm.flag, _xlfn.LAMBDA(_xlpm.a,_xlpm.b, _xlpm.a + --_xlpm.b)),
      IF(_xlpm.flag, MID(_xlpm.txt,(_xlpm.n-1)*_xlpm.num_characters+1, _xlpm.num_characters), "")
    )
  ),
"")</f>
        <v/>
      </c>
      <c r="P12" s="19" t="str">
        <f ca="1"/>
        <v/>
      </c>
      <c r="Q12" s="19" t="str">
        <f ca="1"/>
        <v/>
      </c>
      <c r="R12" s="19" t="str">
        <f ca="1"/>
        <v/>
      </c>
      <c r="S12" s="19" t="str">
        <f ca="1"/>
        <v/>
      </c>
      <c r="T12" s="19" t="str">
        <f ca="1"/>
        <v/>
      </c>
      <c r="U12" s="19" t="str">
        <f ca="1"/>
        <v/>
      </c>
      <c r="V12" s="19" t="str">
        <f ca="1"/>
        <v/>
      </c>
      <c r="W12" s="19" t="str">
        <f ca="1"/>
        <v/>
      </c>
      <c r="X12" s="19" t="str">
        <f ca="1"/>
        <v/>
      </c>
      <c r="Y12" s="19" t="str">
        <f ca="1"/>
        <v/>
      </c>
      <c r="Z12" s="19" t="str">
        <f ca="1"/>
        <v/>
      </c>
      <c r="AA12" s="19" t="str">
        <f ca="1"/>
        <v/>
      </c>
      <c r="AB12" s="19" t="str">
        <f ca="1"/>
        <v/>
      </c>
      <c r="AC12" s="19" t="str">
        <f ca="1"/>
        <v/>
      </c>
      <c r="AD12" s="19" t="str">
        <f ca="1"/>
        <v/>
      </c>
      <c r="AE12" s="19" t="str">
        <f ca="1"/>
        <v/>
      </c>
      <c r="AF12" s="19" t="str">
        <f ca="1"/>
        <v/>
      </c>
      <c r="AG12" s="19" t="str">
        <f ca="1"/>
        <v>Pro</v>
      </c>
      <c r="AH12" s="19" t="str">
        <f ca="1"/>
        <v>jec</v>
      </c>
      <c r="AI12" s="19" t="str">
        <f ca="1"/>
        <v xml:space="preserve">t  </v>
      </c>
      <c r="AJ12" s="19" t="str">
        <f ca="1"/>
        <v>Pro</v>
      </c>
      <c r="AK12" s="19" t="str">
        <f ca="1"/>
        <v>pos</v>
      </c>
      <c r="AL12" s="19" t="str">
        <f ca="1"/>
        <v xml:space="preserve">al </v>
      </c>
      <c r="AM12" s="19" t="str">
        <f ca="1"/>
        <v xml:space="preserve">   </v>
      </c>
      <c r="AN12" s="19" t="str">
        <f ca="1"/>
        <v xml:space="preserve">   </v>
      </c>
      <c r="AO12" s="19" t="str">
        <f ca="1"/>
        <v xml:space="preserve">   </v>
      </c>
      <c r="AP12" s="19" t="str">
        <f ca="1"/>
        <v xml:space="preserve">   </v>
      </c>
      <c r="AQ12" s="19" t="str">
        <f ca="1"/>
        <v xml:space="preserve">   </v>
      </c>
      <c r="AR12" s="19" t="str">
        <f ca="1"/>
        <v xml:space="preserve">   </v>
      </c>
      <c r="AS12" s="19" t="str">
        <f ca="1"/>
        <v xml:space="preserve">   </v>
      </c>
      <c r="AT12" s="19" t="str">
        <f ca="1"/>
        <v xml:space="preserve">   </v>
      </c>
      <c r="AU12" s="19" t="str">
        <f ca="1"/>
        <v xml:space="preserve">   </v>
      </c>
      <c r="AV12" s="19" t="str">
        <f ca="1"/>
        <v xml:space="preserve">   </v>
      </c>
      <c r="AW12" s="19" t="str">
        <f ca="1"/>
        <v xml:space="preserve">   </v>
      </c>
      <c r="AX12" s="20" t="str">
        <f ca="1"/>
        <v xml:space="preserve">   </v>
      </c>
      <c r="AY12" s="20" t="str">
        <f ca="1"/>
        <v xml:space="preserve">   </v>
      </c>
      <c r="AZ12" s="20" t="str">
        <f ca="1"/>
        <v xml:space="preserve">   </v>
      </c>
      <c r="BA12" s="20" t="str">
        <f ca="1"/>
        <v xml:space="preserve">   </v>
      </c>
      <c r="BB12" s="20" t="str">
        <f ca="1"/>
        <v xml:space="preserve">   </v>
      </c>
      <c r="BC12" s="20" t="str">
        <f ca="1"/>
        <v xml:space="preserve">   </v>
      </c>
      <c r="BD12" s="20" t="str">
        <f ca="1"/>
        <v xml:space="preserve">   </v>
      </c>
      <c r="BE12" s="20" t="str">
        <f ca="1"/>
        <v xml:space="preserve">   </v>
      </c>
      <c r="BF12" s="20" t="str">
        <f ca="1"/>
        <v xml:space="preserve">   </v>
      </c>
      <c r="BG12" s="20" t="str">
        <f ca="1"/>
        <v xml:space="preserve">   </v>
      </c>
      <c r="BH12" s="20" t="str">
        <f ca="1"/>
        <v xml:space="preserve">   </v>
      </c>
      <c r="BI12" s="20" t="str">
        <f ca="1"/>
        <v xml:space="preserve">   </v>
      </c>
      <c r="BJ12" s="20" t="str">
        <f ca="1"/>
        <v xml:space="preserve">   </v>
      </c>
      <c r="BK12" s="20" t="str">
        <f ca="1"/>
        <v xml:space="preserve">   </v>
      </c>
      <c r="BL12" s="20" t="str">
        <f ca="1"/>
        <v xml:space="preserve">   </v>
      </c>
      <c r="BM12" s="20" t="str">
        <f ca="1"/>
        <v xml:space="preserve">   </v>
      </c>
      <c r="BN12" s="20" t="str">
        <f ca="1"/>
        <v xml:space="preserve">   </v>
      </c>
      <c r="BO12" s="20" t="str">
        <f ca="1"/>
        <v xml:space="preserve">   </v>
      </c>
      <c r="BP12" s="20" t="str">
        <f ca="1"/>
        <v xml:space="preserve">   </v>
      </c>
      <c r="BQ12" s="20" t="str">
        <f ca="1"/>
        <v xml:space="preserve">   </v>
      </c>
      <c r="BR12" s="20" t="str">
        <f ca="1"/>
        <v xml:space="preserve">   </v>
      </c>
      <c r="BS12" s="20" t="str">
        <f ca="1"/>
        <v xml:space="preserve">   </v>
      </c>
      <c r="BT12" s="20" t="str">
        <f ca="1"/>
        <v xml:space="preserve">   </v>
      </c>
      <c r="BU12" s="20" t="str">
        <f ca="1"/>
        <v xml:space="preserve">   </v>
      </c>
      <c r="BV12" s="20" t="str">
        <f ca="1"/>
        <v xml:space="preserve">   </v>
      </c>
      <c r="BW12" s="20" t="str">
        <f ca="1"/>
        <v xml:space="preserve">   </v>
      </c>
      <c r="BX12" s="20" t="str">
        <f ca="1"/>
        <v xml:space="preserve">   </v>
      </c>
      <c r="BY12" s="20" t="str">
        <f ca="1"/>
        <v xml:space="preserve">   </v>
      </c>
      <c r="BZ12" s="20" t="str">
        <f ca="1"/>
        <v xml:space="preserve">   </v>
      </c>
      <c r="CA12" s="20" t="str">
        <f ca="1"/>
        <v xml:space="preserve">   </v>
      </c>
      <c r="CB12" s="20" t="str">
        <f ca="1"/>
        <v xml:space="preserve">   </v>
      </c>
      <c r="CC12" s="20" t="str">
        <f ca="1"/>
        <v xml:space="preserve">   </v>
      </c>
      <c r="CD12" s="20" t="str">
        <f ca="1"/>
        <v xml:space="preserve">   </v>
      </c>
      <c r="CE12" s="20" t="str">
        <f ca="1"/>
        <v xml:space="preserve">   </v>
      </c>
      <c r="CF12" s="20" t="str">
        <f ca="1"/>
        <v xml:space="preserve">   </v>
      </c>
      <c r="CG12" s="20" t="str">
        <f ca="1"/>
        <v xml:space="preserve">   </v>
      </c>
      <c r="CH12" s="20" t="str">
        <f ca="1"/>
        <v xml:space="preserve">   </v>
      </c>
      <c r="CI12" s="20" t="str">
        <f ca="1"/>
        <v xml:space="preserve">   </v>
      </c>
      <c r="CJ12" s="20" t="str">
        <f ca="1"/>
        <v xml:space="preserve">   </v>
      </c>
      <c r="CK12" s="20" t="str">
        <f ca="1"/>
        <v xml:space="preserve">   </v>
      </c>
      <c r="CL12" s="20" t="str">
        <f ca="1"/>
        <v xml:space="preserve">   </v>
      </c>
      <c r="CM12" s="20" t="str">
        <f ca="1"/>
        <v xml:space="preserve">   </v>
      </c>
      <c r="CN12" s="20" t="str">
        <f ca="1"/>
        <v xml:space="preserve">   </v>
      </c>
      <c r="CO12" s="20" t="str">
        <f ca="1"/>
        <v xml:space="preserve">   </v>
      </c>
      <c r="CP12" s="20" t="str">
        <f ca="1"/>
        <v xml:space="preserve">   </v>
      </c>
      <c r="CQ12" s="20" t="str">
        <f ca="1"/>
        <v xml:space="preserve">   </v>
      </c>
      <c r="CR12" s="20" t="str">
        <f ca="1"/>
        <v xml:space="preserve">   </v>
      </c>
      <c r="CS12" s="20" t="str">
        <f ca="1"/>
        <v xml:space="preserve">   </v>
      </c>
      <c r="CT12" s="20" t="str">
        <f ca="1"/>
        <v xml:space="preserve">   </v>
      </c>
      <c r="CU12" s="20" t="str">
        <f ca="1"/>
        <v xml:space="preserve">   </v>
      </c>
      <c r="CV12" s="20" t="str">
        <f ca="1"/>
        <v xml:space="preserve">   </v>
      </c>
      <c r="CW12" s="20" t="str">
        <f ca="1"/>
        <v xml:space="preserve">   </v>
      </c>
      <c r="CX12" s="20" t="str">
        <f ca="1"/>
        <v xml:space="preserve">   </v>
      </c>
      <c r="CY12" s="20" t="str">
        <f ca="1"/>
        <v xml:space="preserve">   </v>
      </c>
      <c r="CZ12" s="20" t="str">
        <f ca="1"/>
        <v xml:space="preserve">   </v>
      </c>
      <c r="DA12" s="20" t="str">
        <f ca="1"/>
        <v xml:space="preserve">   </v>
      </c>
      <c r="DB12" s="20" t="str">
        <f ca="1"/>
        <v xml:space="preserve">   </v>
      </c>
      <c r="DC12" s="20" t="str">
        <f ca="1"/>
        <v xml:space="preserve">   </v>
      </c>
      <c r="DD12" s="20" t="str">
        <f ca="1"/>
        <v xml:space="preserve">   </v>
      </c>
      <c r="DE12" s="20" t="str">
        <f ca="1"/>
        <v xml:space="preserve">   </v>
      </c>
      <c r="DF12" s="20" t="str">
        <f ca="1"/>
        <v xml:space="preserve">   </v>
      </c>
      <c r="DG12" s="20" t="str">
        <f ca="1"/>
        <v xml:space="preserve">   </v>
      </c>
      <c r="DH12" s="20" t="str">
        <f ca="1"/>
        <v xml:space="preserve">   </v>
      </c>
      <c r="DI12" s="20" t="str">
        <f ca="1"/>
        <v xml:space="preserve">   </v>
      </c>
      <c r="DJ12" s="20" t="str">
        <f ca="1"/>
        <v xml:space="preserve">   </v>
      </c>
      <c r="DK12" s="20" t="str">
        <f ca="1"/>
        <v xml:space="preserve">   </v>
      </c>
      <c r="DL12" s="20" t="str">
        <f ca="1"/>
        <v xml:space="preserve">   </v>
      </c>
      <c r="DM12" s="20" t="str">
        <f ca="1"/>
        <v xml:space="preserve">   </v>
      </c>
      <c r="DN12" s="20" t="str">
        <f ca="1"/>
        <v xml:space="preserve">   </v>
      </c>
      <c r="DO12" s="20" t="str">
        <f ca="1"/>
        <v xml:space="preserve">   </v>
      </c>
      <c r="DP12" s="20" t="str">
        <f ca="1"/>
        <v xml:space="preserve">   </v>
      </c>
      <c r="DQ12" s="20" t="str">
        <f ca="1"/>
        <v xml:space="preserve">   </v>
      </c>
      <c r="DR12" s="20" t="str">
        <f ca="1"/>
        <v xml:space="preserve">   </v>
      </c>
      <c r="DS12" s="20" t="str">
        <f ca="1"/>
        <v xml:space="preserve">   </v>
      </c>
      <c r="DT12" s="20" t="str">
        <f ca="1"/>
        <v xml:space="preserve">   </v>
      </c>
      <c r="DU12" s="20" t="str">
        <f ca="1"/>
        <v xml:space="preserve">   </v>
      </c>
      <c r="DV12" s="20" t="str">
        <f ca="1"/>
        <v xml:space="preserve">   </v>
      </c>
      <c r="DW12" s="20" t="str">
        <f ca="1"/>
        <v xml:space="preserve">   </v>
      </c>
      <c r="DX12" s="20" t="str">
        <f ca="1"/>
        <v xml:space="preserve">   </v>
      </c>
      <c r="DY12" s="20" t="str">
        <f ca="1"/>
        <v xml:space="preserve">   </v>
      </c>
      <c r="DZ12" s="20" t="str">
        <f ca="1"/>
        <v xml:space="preserve">   </v>
      </c>
      <c r="EA12" s="20" t="str">
        <f ca="1"/>
        <v xml:space="preserve">   </v>
      </c>
      <c r="EB12" s="20" t="str">
        <f ca="1"/>
        <v xml:space="preserve">   </v>
      </c>
      <c r="EC12" s="20" t="str">
        <f ca="1"/>
        <v xml:space="preserve">   </v>
      </c>
      <c r="ED12" s="20" t="str">
        <f ca="1"/>
        <v xml:space="preserve">   </v>
      </c>
      <c r="EE12" s="20" t="str">
        <f ca="1"/>
        <v xml:space="preserve">   </v>
      </c>
      <c r="EF12" s="20" t="str">
        <f ca="1"/>
        <v xml:space="preserve">   </v>
      </c>
      <c r="EG12" s="20" t="str">
        <f ca="1"/>
        <v xml:space="preserve">   </v>
      </c>
      <c r="EH12" s="20" t="str">
        <f ca="1"/>
        <v xml:space="preserve">   </v>
      </c>
      <c r="EI12" s="20" t="str">
        <f ca="1"/>
        <v xml:space="preserve">   </v>
      </c>
      <c r="EJ12" s="20" t="str">
        <f ca="1"/>
        <v xml:space="preserve">   </v>
      </c>
      <c r="EK12" s="20" t="str">
        <f ca="1"/>
        <v xml:space="preserve">   </v>
      </c>
      <c r="EL12" s="20" t="str">
        <f ca="1"/>
        <v xml:space="preserve">   </v>
      </c>
      <c r="EM12" s="20" t="str">
        <f ca="1"/>
        <v xml:space="preserve">   </v>
      </c>
      <c r="EN12" s="20" t="str">
        <f ca="1"/>
        <v xml:space="preserve">   </v>
      </c>
      <c r="EO12" s="20" t="str">
        <f ca="1"/>
        <v xml:space="preserve">   </v>
      </c>
      <c r="EP12" s="20" t="str">
        <f ca="1"/>
        <v xml:space="preserve">   </v>
      </c>
      <c r="EQ12" s="20" t="str">
        <f ca="1"/>
        <v xml:space="preserve">   </v>
      </c>
      <c r="ER12" s="20" t="str">
        <f ca="1"/>
        <v xml:space="preserve">   </v>
      </c>
      <c r="ES12" s="20" t="str">
        <f ca="1"/>
        <v xml:space="preserve">   </v>
      </c>
      <c r="ET12" s="20" t="str">
        <f ca="1"/>
        <v xml:space="preserve">   </v>
      </c>
      <c r="EU12" s="20" t="str">
        <f ca="1"/>
        <v xml:space="preserve">   </v>
      </c>
      <c r="EV12" s="20" t="str">
        <f ca="1"/>
        <v xml:space="preserve">   </v>
      </c>
      <c r="EW12" s="20" t="str">
        <f ca="1"/>
        <v xml:space="preserve">   </v>
      </c>
      <c r="EX12" s="20" t="str">
        <f ca="1"/>
        <v xml:space="preserve">   </v>
      </c>
      <c r="EY12" s="20" t="str">
        <f ca="1"/>
        <v xml:space="preserve">   </v>
      </c>
      <c r="EZ12" s="20" t="str">
        <f ca="1"/>
        <v xml:space="preserve">   </v>
      </c>
      <c r="FA12" s="20" t="str">
        <f ca="1"/>
        <v xml:space="preserve">   </v>
      </c>
      <c r="FB12" s="20" t="str">
        <f ca="1"/>
        <v xml:space="preserve">   </v>
      </c>
      <c r="FC12" s="20" t="str">
        <f ca="1"/>
        <v xml:space="preserve">   </v>
      </c>
      <c r="FD12" s="20" t="str">
        <f ca="1"/>
        <v xml:space="preserve">   </v>
      </c>
      <c r="FE12" s="20" t="str">
        <f ca="1"/>
        <v xml:space="preserve">   </v>
      </c>
      <c r="FF12" s="20" t="str">
        <f ca="1"/>
        <v xml:space="preserve">   </v>
      </c>
      <c r="FG12" s="20" t="str">
        <f ca="1"/>
        <v xml:space="preserve">   </v>
      </c>
      <c r="FH12" s="20" t="str">
        <f ca="1"/>
        <v xml:space="preserve">   </v>
      </c>
      <c r="FI12" s="20" t="str">
        <f ca="1"/>
        <v xml:space="preserve">   </v>
      </c>
      <c r="FJ12" s="20" t="str">
        <f ca="1"/>
        <v xml:space="preserve">   </v>
      </c>
      <c r="FK12" s="20" t="str">
        <f ca="1"/>
        <v xml:space="preserve">   </v>
      </c>
      <c r="FL12" s="20" t="str">
        <f ca="1"/>
        <v xml:space="preserve">   </v>
      </c>
      <c r="FM12" s="20" t="str">
        <f ca="1"/>
        <v xml:space="preserve">   </v>
      </c>
      <c r="FN12" s="20" t="str">
        <f ca="1"/>
        <v xml:space="preserve">   </v>
      </c>
      <c r="FO12" s="20" t="str">
        <f ca="1"/>
        <v xml:space="preserve">   </v>
      </c>
      <c r="FP12" s="20" t="str">
        <f ca="1"/>
        <v xml:space="preserve">   </v>
      </c>
      <c r="FQ12" s="20" t="str">
        <f ca="1"/>
        <v xml:space="preserve">   </v>
      </c>
      <c r="FR12" s="20" t="str">
        <f ca="1"/>
        <v xml:space="preserve">   </v>
      </c>
      <c r="FS12" s="20" t="str">
        <f ca="1"/>
        <v xml:space="preserve">   </v>
      </c>
      <c r="FT12" s="20" t="str">
        <f ca="1"/>
        <v xml:space="preserve">   </v>
      </c>
      <c r="FU12" s="20" t="str">
        <f ca="1"/>
        <v xml:space="preserve">   </v>
      </c>
      <c r="FV12" s="20" t="str">
        <f ca="1"/>
        <v xml:space="preserve">   </v>
      </c>
      <c r="FW12" s="20" t="str">
        <f ca="1"/>
        <v xml:space="preserve">   </v>
      </c>
      <c r="FX12" s="20" t="str">
        <f ca="1"/>
        <v xml:space="preserve">   </v>
      </c>
      <c r="FY12" s="20" t="str">
        <f ca="1"/>
        <v xml:space="preserve">   </v>
      </c>
      <c r="FZ12" s="20" t="str">
        <f ca="1"/>
        <v xml:space="preserve">   </v>
      </c>
      <c r="GA12" s="20" t="str">
        <f ca="1"/>
        <v xml:space="preserve">   </v>
      </c>
      <c r="GB12" s="20" t="str">
        <f ca="1"/>
        <v xml:space="preserve">   </v>
      </c>
      <c r="GC12" s="20" t="str">
        <f ca="1"/>
        <v xml:space="preserve">   </v>
      </c>
      <c r="GD12" s="20" t="str">
        <f ca="1"/>
        <v xml:space="preserve">   </v>
      </c>
      <c r="GE12" s="20" t="str">
        <f ca="1"/>
        <v xml:space="preserve">   </v>
      </c>
      <c r="GF12" s="20" t="str">
        <f ca="1"/>
        <v xml:space="preserve">   </v>
      </c>
      <c r="GG12" s="20" t="str">
        <f ca="1"/>
        <v xml:space="preserve">   </v>
      </c>
      <c r="GH12" s="20" t="str">
        <f ca="1"/>
        <v xml:space="preserve">   </v>
      </c>
      <c r="GI12" s="20" t="str">
        <f ca="1"/>
        <v xml:space="preserve">   </v>
      </c>
      <c r="GJ12" s="20" t="str">
        <f ca="1"/>
        <v xml:space="preserve">   </v>
      </c>
      <c r="GK12" s="20" t="str">
        <f ca="1"/>
        <v xml:space="preserve">   </v>
      </c>
      <c r="GL12" s="20" t="str">
        <f ca="1"/>
        <v xml:space="preserve">   </v>
      </c>
      <c r="GM12" s="20" t="str">
        <f ca="1"/>
        <v xml:space="preserve">   </v>
      </c>
      <c r="GN12" s="20" t="str">
        <f ca="1"/>
        <v xml:space="preserve">   </v>
      </c>
      <c r="GO12" s="20" t="str">
        <f ca="1"/>
        <v xml:space="preserve">   </v>
      </c>
      <c r="GP12" s="20" t="str">
        <f ca="1"/>
        <v xml:space="preserve">   </v>
      </c>
      <c r="GQ12" s="20" t="str">
        <f ca="1"/>
        <v xml:space="preserve">   </v>
      </c>
      <c r="GR12" s="20" t="str">
        <f ca="1"/>
        <v xml:space="preserve">   </v>
      </c>
      <c r="GS12" s="20" t="str">
        <f ca="1"/>
        <v xml:space="preserve">   </v>
      </c>
      <c r="GT12" s="20" t="str">
        <f ca="1"/>
        <v xml:space="preserve">   </v>
      </c>
      <c r="GU12" s="20" t="str">
        <f ca="1"/>
        <v xml:space="preserve">   </v>
      </c>
      <c r="GV12" s="20" t="str">
        <f ca="1"/>
        <v xml:space="preserve">   </v>
      </c>
      <c r="GW12" s="20" t="str">
        <f ca="1"/>
        <v xml:space="preserve">   </v>
      </c>
      <c r="GX12" s="20" t="str">
        <f ca="1"/>
        <v xml:space="preserve">   </v>
      </c>
      <c r="GY12" s="20" t="str">
        <f ca="1"/>
        <v xml:space="preserve">   </v>
      </c>
      <c r="GZ12" s="20" t="str">
        <f ca="1"/>
        <v xml:space="preserve">   </v>
      </c>
      <c r="HA12" s="20" t="str">
        <f ca="1"/>
        <v xml:space="preserve">   </v>
      </c>
      <c r="HB12" s="20" t="str">
        <f ca="1"/>
        <v xml:space="preserve">   </v>
      </c>
      <c r="HC12" s="20" t="str">
        <f ca="1"/>
        <v xml:space="preserve">   </v>
      </c>
      <c r="HD12" s="20" t="str">
        <f ca="1"/>
        <v xml:space="preserve">   </v>
      </c>
      <c r="HE12" s="20" t="str">
        <f ca="1"/>
        <v xml:space="preserve">   </v>
      </c>
      <c r="HF12" s="20" t="str">
        <f ca="1"/>
        <v xml:space="preserve">   </v>
      </c>
      <c r="HG12" s="20" t="str">
        <f ca="1"/>
        <v xml:space="preserve">   </v>
      </c>
      <c r="HH12" s="20" t="str">
        <f ca="1"/>
        <v xml:space="preserve">   </v>
      </c>
      <c r="HI12" s="20" t="str">
        <f ca="1"/>
        <v xml:space="preserve">   </v>
      </c>
      <c r="HJ12" s="20" t="str">
        <f ca="1"/>
        <v xml:space="preserve">   </v>
      </c>
      <c r="HK12" s="20" t="str">
        <f ca="1"/>
        <v xml:space="preserve">   </v>
      </c>
      <c r="HL12" s="20" t="str">
        <f ca="1"/>
        <v xml:space="preserve">   </v>
      </c>
      <c r="HM12" s="20" t="str">
        <f ca="1"/>
        <v xml:space="preserve">   </v>
      </c>
      <c r="HN12" s="20" t="str">
        <f ca="1"/>
        <v xml:space="preserve">   </v>
      </c>
      <c r="HO12" s="20" t="str">
        <f ca="1"/>
        <v xml:space="preserve">   </v>
      </c>
      <c r="HP12" s="20" t="str">
        <f ca="1"/>
        <v xml:space="preserve">   </v>
      </c>
      <c r="HQ12" s="20" t="str">
        <f ca="1"/>
        <v xml:space="preserve">   </v>
      </c>
      <c r="HR12" s="20" t="str">
        <f ca="1"/>
        <v xml:space="preserve">   </v>
      </c>
      <c r="HS12" s="20" t="str">
        <f ca="1"/>
        <v xml:space="preserve">   </v>
      </c>
      <c r="HT12" s="20" t="str">
        <f ca="1"/>
        <v xml:space="preserve">   </v>
      </c>
      <c r="HU12" s="20" t="str">
        <f ca="1"/>
        <v xml:space="preserve">   </v>
      </c>
      <c r="HV12" s="20" t="str">
        <f ca="1"/>
        <v xml:space="preserve">   </v>
      </c>
      <c r="HW12" s="20" t="str">
        <f ca="1"/>
        <v xml:space="preserve">   </v>
      </c>
      <c r="HX12" s="20" t="str">
        <f ca="1"/>
        <v xml:space="preserve">   </v>
      </c>
      <c r="HY12" s="20" t="str">
        <f ca="1"/>
        <v xml:space="preserve">   </v>
      </c>
      <c r="HZ12" s="20" t="str">
        <f ca="1"/>
        <v xml:space="preserve">   </v>
      </c>
      <c r="IA12" s="20" t="str">
        <f ca="1"/>
        <v xml:space="preserve">   </v>
      </c>
      <c r="IB12" s="20" t="str">
        <f ca="1"/>
        <v xml:space="preserve">   </v>
      </c>
      <c r="IC12" s="20" t="str">
        <f ca="1"/>
        <v xml:space="preserve">   </v>
      </c>
      <c r="ID12" s="20" t="str">
        <f ca="1"/>
        <v xml:space="preserve">  </v>
      </c>
      <c r="IE12" s="20" t="str">
        <f ca="1"/>
        <v/>
      </c>
      <c r="IF12" s="20" t="str">
        <f ca="1"/>
        <v/>
      </c>
      <c r="IG12" s="20" t="str">
        <f ca="1"/>
        <v/>
      </c>
      <c r="IH12" s="20" t="str">
        <f ca="1"/>
        <v/>
      </c>
      <c r="II12" s="20" t="str">
        <f ca="1"/>
        <v/>
      </c>
      <c r="IJ12" s="20" t="str">
        <f ca="1"/>
        <v/>
      </c>
      <c r="IK12" s="20" t="str">
        <f ca="1"/>
        <v/>
      </c>
      <c r="IL12" s="20" t="str">
        <f ca="1"/>
        <v/>
      </c>
      <c r="IM12" s="20" t="str">
        <f ca="1"/>
        <v/>
      </c>
      <c r="IN12" s="20" t="str">
        <f ca="1"/>
        <v/>
      </c>
      <c r="IO12" s="20" t="str">
        <f ca="1"/>
        <v/>
      </c>
      <c r="IP12" s="20" t="str">
        <f ca="1"/>
        <v/>
      </c>
      <c r="IQ12" s="20" t="str">
        <f ca="1"/>
        <v/>
      </c>
      <c r="IR12" s="20" t="str">
        <f ca="1"/>
        <v/>
      </c>
      <c r="IS12" s="20" t="str">
        <f ca="1"/>
        <v/>
      </c>
      <c r="IT12" s="20" t="str">
        <f ca="1"/>
        <v/>
      </c>
      <c r="IU12" s="20" t="str">
        <f ca="1"/>
        <v/>
      </c>
      <c r="IV12" s="20" t="str">
        <f ca="1"/>
        <v/>
      </c>
      <c r="IW12" s="20" t="str">
        <f ca="1"/>
        <v/>
      </c>
      <c r="IX12" s="20" t="str">
        <f ca="1"/>
        <v/>
      </c>
      <c r="IY12" s="20" t="str">
        <f ca="1"/>
        <v/>
      </c>
      <c r="IZ12" s="20" t="str">
        <f ca="1"/>
        <v/>
      </c>
      <c r="JA12" s="20" t="str">
        <f ca="1"/>
        <v/>
      </c>
      <c r="JB12" s="20" t="str">
        <f ca="1"/>
        <v/>
      </c>
      <c r="JC12" s="20" t="str">
        <f ca="1"/>
        <v/>
      </c>
      <c r="JD12" s="20" t="str">
        <f ca="1"/>
        <v/>
      </c>
      <c r="JE12" s="20" t="str">
        <f ca="1"/>
        <v/>
      </c>
      <c r="JF12" s="20" t="str">
        <f ca="1"/>
        <v/>
      </c>
      <c r="JG12" s="20" t="str">
        <f ca="1"/>
        <v/>
      </c>
      <c r="JH12" s="20" t="str">
        <f ca="1"/>
        <v/>
      </c>
      <c r="JI12" s="20" t="str">
        <f ca="1"/>
        <v/>
      </c>
      <c r="JJ12" s="20" t="str">
        <f ca="1"/>
        <v/>
      </c>
      <c r="JK12" s="20" t="str">
        <f ca="1"/>
        <v/>
      </c>
      <c r="JL12" s="20" t="str">
        <f ca="1"/>
        <v/>
      </c>
      <c r="JM12" s="20" t="str">
        <f ca="1"/>
        <v/>
      </c>
      <c r="JN12" s="20" t="str">
        <f ca="1"/>
        <v/>
      </c>
      <c r="JO12" s="20" t="str">
        <f ca="1"/>
        <v/>
      </c>
      <c r="JP12" s="20" t="str">
        <f ca="1"/>
        <v/>
      </c>
      <c r="JQ12" s="20" t="str">
        <f ca="1"/>
        <v/>
      </c>
      <c r="JR12" s="20" t="str">
        <f ca="1"/>
        <v/>
      </c>
      <c r="JS12" s="20" t="str">
        <f ca="1"/>
        <v/>
      </c>
      <c r="JT12" s="20" t="str">
        <f ca="1"/>
        <v/>
      </c>
      <c r="JU12" s="20" t="str">
        <f ca="1"/>
        <v/>
      </c>
      <c r="JV12" s="20" t="str">
        <f ca="1"/>
        <v/>
      </c>
      <c r="JW12" s="20" t="str">
        <f ca="1"/>
        <v/>
      </c>
      <c r="JX12" s="20" t="str">
        <f ca="1"/>
        <v/>
      </c>
      <c r="JY12" s="20" t="str">
        <f ca="1"/>
        <v/>
      </c>
    </row>
    <row r="13" spans="1:285" x14ac:dyDescent="0.3">
      <c r="A13" s="118" t="s">
        <v>137</v>
      </c>
      <c r="B13" t="s">
        <v>22</v>
      </c>
      <c r="C13" s="20">
        <v>6</v>
      </c>
      <c r="D13" s="20">
        <v>6</v>
      </c>
      <c r="E13" s="16"/>
      <c r="J13" s="17" t="str">
        <v>ENME403</v>
      </c>
      <c r="K13" s="15" t="str">
        <v>Content Quizzes 4 - W5</v>
      </c>
      <c r="L13" s="133" t="str">
        <v>5% cont.</v>
      </c>
      <c r="M13" s="18">
        <v>46101</v>
      </c>
      <c r="N13" s="39">
        <f t="shared" si="0"/>
        <v>46102</v>
      </c>
      <c r="O13" s="19" t="str" cm="1">
        <f t="array" aca="1" ref="O13:JY13" ca="1">IFERROR(
  IF(OR($M13="",$N13=""),
    "",
    _xlfn.LET(
      _xlpm.num_characters, characters_per_cell,
      _xlpm.space_chars, 0,
      _xlpm.raw, K13,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((CEILING(_xlpm.x,$H$7)*1000)-45699)&gt;=((CEILING($M13,$H$7)*1000)-45699)
      )),
      _xlpm.n, _xlfn.SCAN(0, _xlpm.flag, _xlfn.LAMBDA(_xlpm.a,_xlpm.b, _xlpm.a + --_xlpm.b)),
      IF(_xlpm.flag, MID(_xlpm.txt,(_xlpm.n-1)*_xlpm.num_characters+1, _xlpm.num_characters), "")
    )
  ),
"")</f>
        <v/>
      </c>
      <c r="P13" s="19" t="str">
        <f ca="1"/>
        <v/>
      </c>
      <c r="Q13" s="19" t="str">
        <f ca="1"/>
        <v/>
      </c>
      <c r="R13" s="19" t="str">
        <f ca="1"/>
        <v/>
      </c>
      <c r="S13" s="19" t="str">
        <f ca="1"/>
        <v/>
      </c>
      <c r="T13" s="19" t="str">
        <f ca="1"/>
        <v/>
      </c>
      <c r="U13" s="19" t="str">
        <f ca="1"/>
        <v/>
      </c>
      <c r="V13" s="19" t="str">
        <f ca="1"/>
        <v/>
      </c>
      <c r="W13" s="19" t="str">
        <f ca="1"/>
        <v/>
      </c>
      <c r="X13" s="19" t="str">
        <f ca="1"/>
        <v/>
      </c>
      <c r="Y13" s="19" t="str">
        <f ca="1"/>
        <v/>
      </c>
      <c r="Z13" s="19" t="str">
        <f ca="1"/>
        <v/>
      </c>
      <c r="AA13" s="19" t="str">
        <f ca="1"/>
        <v/>
      </c>
      <c r="AB13" s="19" t="str">
        <f ca="1"/>
        <v/>
      </c>
      <c r="AC13" s="19" t="str">
        <f ca="1"/>
        <v/>
      </c>
      <c r="AD13" s="19" t="str">
        <f ca="1"/>
        <v/>
      </c>
      <c r="AE13" s="19" t="str">
        <f ca="1"/>
        <v/>
      </c>
      <c r="AF13" s="19" t="str">
        <f ca="1"/>
        <v/>
      </c>
      <c r="AG13" s="19" t="str">
        <f ca="1"/>
        <v>Con</v>
      </c>
      <c r="AH13" s="19" t="str">
        <f ca="1"/>
        <v>ten</v>
      </c>
      <c r="AI13" s="19" t="str">
        <f ca="1"/>
        <v xml:space="preserve">t  </v>
      </c>
      <c r="AJ13" s="19" t="str">
        <f ca="1"/>
        <v>Qui</v>
      </c>
      <c r="AK13" s="19" t="str">
        <f ca="1"/>
        <v>zze</v>
      </c>
      <c r="AL13" s="19" t="str">
        <f ca="1"/>
        <v xml:space="preserve">s  </v>
      </c>
      <c r="AM13" s="19" t="str">
        <f ca="1"/>
        <v xml:space="preserve">4  </v>
      </c>
      <c r="AN13" s="19" t="str">
        <f ca="1"/>
        <v xml:space="preserve">-  </v>
      </c>
      <c r="AO13" s="19" t="str">
        <f ca="1"/>
        <v xml:space="preserve">W5 </v>
      </c>
      <c r="AP13" s="19" t="str">
        <f ca="1"/>
        <v xml:space="preserve">   </v>
      </c>
      <c r="AQ13" s="19" t="str">
        <f ca="1"/>
        <v xml:space="preserve">   </v>
      </c>
      <c r="AR13" s="19" t="str">
        <f ca="1"/>
        <v xml:space="preserve">   </v>
      </c>
      <c r="AS13" s="19" t="str">
        <f ca="1"/>
        <v xml:space="preserve">   </v>
      </c>
      <c r="AT13" s="19" t="str">
        <f ca="1"/>
        <v xml:space="preserve">   </v>
      </c>
      <c r="AU13" s="19" t="str">
        <f ca="1"/>
        <v xml:space="preserve">   </v>
      </c>
      <c r="AV13" s="19" t="str">
        <f ca="1"/>
        <v xml:space="preserve">   </v>
      </c>
      <c r="AW13" s="19" t="str">
        <f ca="1"/>
        <v xml:space="preserve">   </v>
      </c>
      <c r="AX13" s="20" t="str">
        <f ca="1"/>
        <v xml:space="preserve">   </v>
      </c>
      <c r="AY13" s="20" t="str">
        <f ca="1"/>
        <v xml:space="preserve">   </v>
      </c>
      <c r="AZ13" s="20" t="str">
        <f ca="1"/>
        <v xml:space="preserve">   </v>
      </c>
      <c r="BA13" s="20" t="str">
        <f ca="1"/>
        <v xml:space="preserve">   </v>
      </c>
      <c r="BB13" s="20" t="str">
        <f ca="1"/>
        <v xml:space="preserve">   </v>
      </c>
      <c r="BC13" s="20" t="str">
        <f ca="1"/>
        <v xml:space="preserve">   </v>
      </c>
      <c r="BD13" s="20" t="str">
        <f ca="1"/>
        <v xml:space="preserve">   </v>
      </c>
      <c r="BE13" s="20" t="str">
        <f ca="1"/>
        <v xml:space="preserve">   </v>
      </c>
      <c r="BF13" s="20" t="str">
        <f ca="1"/>
        <v xml:space="preserve">   </v>
      </c>
      <c r="BG13" s="20" t="str">
        <f ca="1"/>
        <v xml:space="preserve">   </v>
      </c>
      <c r="BH13" s="20" t="str">
        <f ca="1"/>
        <v xml:space="preserve">   </v>
      </c>
      <c r="BI13" s="20" t="str">
        <f ca="1"/>
        <v xml:space="preserve">   </v>
      </c>
      <c r="BJ13" s="20" t="str">
        <f ca="1"/>
        <v xml:space="preserve">   </v>
      </c>
      <c r="BK13" s="20" t="str">
        <f ca="1"/>
        <v xml:space="preserve">   </v>
      </c>
      <c r="BL13" s="20" t="str">
        <f ca="1"/>
        <v xml:space="preserve">   </v>
      </c>
      <c r="BM13" s="20" t="str">
        <f ca="1"/>
        <v xml:space="preserve">   </v>
      </c>
      <c r="BN13" s="20" t="str">
        <f ca="1"/>
        <v xml:space="preserve">   </v>
      </c>
      <c r="BO13" s="20" t="str">
        <f ca="1"/>
        <v xml:space="preserve">   </v>
      </c>
      <c r="BP13" s="20" t="str">
        <f ca="1"/>
        <v xml:space="preserve">   </v>
      </c>
      <c r="BQ13" s="20" t="str">
        <f ca="1"/>
        <v xml:space="preserve">   </v>
      </c>
      <c r="BR13" s="20" t="str">
        <f ca="1"/>
        <v xml:space="preserve">   </v>
      </c>
      <c r="BS13" s="20" t="str">
        <f ca="1"/>
        <v xml:space="preserve">   </v>
      </c>
      <c r="BT13" s="20" t="str">
        <f ca="1"/>
        <v xml:space="preserve">   </v>
      </c>
      <c r="BU13" s="20" t="str">
        <f ca="1"/>
        <v xml:space="preserve">   </v>
      </c>
      <c r="BV13" s="20" t="str">
        <f ca="1"/>
        <v xml:space="preserve">   </v>
      </c>
      <c r="BW13" s="20" t="str">
        <f ca="1"/>
        <v xml:space="preserve">   </v>
      </c>
      <c r="BX13" s="20" t="str">
        <f ca="1"/>
        <v xml:space="preserve">   </v>
      </c>
      <c r="BY13" s="20" t="str">
        <f ca="1"/>
        <v xml:space="preserve">   </v>
      </c>
      <c r="BZ13" s="20" t="str">
        <f ca="1"/>
        <v xml:space="preserve">   </v>
      </c>
      <c r="CA13" s="20" t="str">
        <f ca="1"/>
        <v xml:space="preserve">   </v>
      </c>
      <c r="CB13" s="20" t="str">
        <f ca="1"/>
        <v xml:space="preserve">   </v>
      </c>
      <c r="CC13" s="20" t="str">
        <f ca="1"/>
        <v xml:space="preserve">   </v>
      </c>
      <c r="CD13" s="20" t="str">
        <f ca="1"/>
        <v xml:space="preserve">   </v>
      </c>
      <c r="CE13" s="20" t="str">
        <f ca="1"/>
        <v xml:space="preserve">   </v>
      </c>
      <c r="CF13" s="20" t="str">
        <f ca="1"/>
        <v xml:space="preserve">   </v>
      </c>
      <c r="CG13" s="20" t="str">
        <f ca="1"/>
        <v xml:space="preserve">   </v>
      </c>
      <c r="CH13" s="20" t="str">
        <f ca="1"/>
        <v xml:space="preserve">   </v>
      </c>
      <c r="CI13" s="20" t="str">
        <f ca="1"/>
        <v xml:space="preserve">   </v>
      </c>
      <c r="CJ13" s="20" t="str">
        <f ca="1"/>
        <v xml:space="preserve">   </v>
      </c>
      <c r="CK13" s="20" t="str">
        <f ca="1"/>
        <v xml:space="preserve">   </v>
      </c>
      <c r="CL13" s="20" t="str">
        <f ca="1"/>
        <v xml:space="preserve">   </v>
      </c>
      <c r="CM13" s="20" t="str">
        <f ca="1"/>
        <v xml:space="preserve">   </v>
      </c>
      <c r="CN13" s="20" t="str">
        <f ca="1"/>
        <v xml:space="preserve">   </v>
      </c>
      <c r="CO13" s="20" t="str">
        <f ca="1"/>
        <v xml:space="preserve">   </v>
      </c>
      <c r="CP13" s="20" t="str">
        <f ca="1"/>
        <v xml:space="preserve">   </v>
      </c>
      <c r="CQ13" s="20" t="str">
        <f ca="1"/>
        <v xml:space="preserve">   </v>
      </c>
      <c r="CR13" s="20" t="str">
        <f ca="1"/>
        <v xml:space="preserve">   </v>
      </c>
      <c r="CS13" s="20" t="str">
        <f ca="1"/>
        <v xml:space="preserve">   </v>
      </c>
      <c r="CT13" s="20" t="str">
        <f ca="1"/>
        <v xml:space="preserve">   </v>
      </c>
      <c r="CU13" s="20" t="str">
        <f ca="1"/>
        <v xml:space="preserve">   </v>
      </c>
      <c r="CV13" s="20" t="str">
        <f ca="1"/>
        <v xml:space="preserve">   </v>
      </c>
      <c r="CW13" s="20" t="str">
        <f ca="1"/>
        <v xml:space="preserve">   </v>
      </c>
      <c r="CX13" s="20" t="str">
        <f ca="1"/>
        <v xml:space="preserve">   </v>
      </c>
      <c r="CY13" s="20" t="str">
        <f ca="1"/>
        <v xml:space="preserve">   </v>
      </c>
      <c r="CZ13" s="20" t="str">
        <f ca="1"/>
        <v xml:space="preserve">   </v>
      </c>
      <c r="DA13" s="20" t="str">
        <f ca="1"/>
        <v xml:space="preserve">   </v>
      </c>
      <c r="DB13" s="20" t="str">
        <f ca="1"/>
        <v xml:space="preserve">   </v>
      </c>
      <c r="DC13" s="20" t="str">
        <f ca="1"/>
        <v xml:space="preserve">   </v>
      </c>
      <c r="DD13" s="20" t="str">
        <f ca="1"/>
        <v xml:space="preserve">   </v>
      </c>
      <c r="DE13" s="20" t="str">
        <f ca="1"/>
        <v xml:space="preserve">   </v>
      </c>
      <c r="DF13" s="20" t="str">
        <f ca="1"/>
        <v xml:space="preserve">   </v>
      </c>
      <c r="DG13" s="20" t="str">
        <f ca="1"/>
        <v xml:space="preserve">   </v>
      </c>
      <c r="DH13" s="20" t="str">
        <f ca="1"/>
        <v xml:space="preserve">   </v>
      </c>
      <c r="DI13" s="20" t="str">
        <f ca="1"/>
        <v xml:space="preserve">   </v>
      </c>
      <c r="DJ13" s="20" t="str">
        <f ca="1"/>
        <v xml:space="preserve">   </v>
      </c>
      <c r="DK13" s="20" t="str">
        <f ca="1"/>
        <v xml:space="preserve">   </v>
      </c>
      <c r="DL13" s="20" t="str">
        <f ca="1"/>
        <v xml:space="preserve">   </v>
      </c>
      <c r="DM13" s="20" t="str">
        <f ca="1"/>
        <v xml:space="preserve">   </v>
      </c>
      <c r="DN13" s="20" t="str">
        <f ca="1"/>
        <v xml:space="preserve">   </v>
      </c>
      <c r="DO13" s="20" t="str">
        <f ca="1"/>
        <v xml:space="preserve">   </v>
      </c>
      <c r="DP13" s="20" t="str">
        <f ca="1"/>
        <v xml:space="preserve">   </v>
      </c>
      <c r="DQ13" s="20" t="str">
        <f ca="1"/>
        <v xml:space="preserve">   </v>
      </c>
      <c r="DR13" s="20" t="str">
        <f ca="1"/>
        <v xml:space="preserve">   </v>
      </c>
      <c r="DS13" s="20" t="str">
        <f ca="1"/>
        <v xml:space="preserve">   </v>
      </c>
      <c r="DT13" s="20" t="str">
        <f ca="1"/>
        <v xml:space="preserve">   </v>
      </c>
      <c r="DU13" s="20" t="str">
        <f ca="1"/>
        <v xml:space="preserve">   </v>
      </c>
      <c r="DV13" s="20" t="str">
        <f ca="1"/>
        <v xml:space="preserve">   </v>
      </c>
      <c r="DW13" s="20" t="str">
        <f ca="1"/>
        <v xml:space="preserve">   </v>
      </c>
      <c r="DX13" s="20" t="str">
        <f ca="1"/>
        <v xml:space="preserve">   </v>
      </c>
      <c r="DY13" s="20" t="str">
        <f ca="1"/>
        <v xml:space="preserve">   </v>
      </c>
      <c r="DZ13" s="20" t="str">
        <f ca="1"/>
        <v xml:space="preserve">   </v>
      </c>
      <c r="EA13" s="20" t="str">
        <f ca="1"/>
        <v xml:space="preserve">   </v>
      </c>
      <c r="EB13" s="20" t="str">
        <f ca="1"/>
        <v xml:space="preserve">   </v>
      </c>
      <c r="EC13" s="20" t="str">
        <f ca="1"/>
        <v xml:space="preserve">   </v>
      </c>
      <c r="ED13" s="20" t="str">
        <f ca="1"/>
        <v xml:space="preserve">   </v>
      </c>
      <c r="EE13" s="20" t="str">
        <f ca="1"/>
        <v xml:space="preserve">   </v>
      </c>
      <c r="EF13" s="20" t="str">
        <f ca="1"/>
        <v xml:space="preserve">   </v>
      </c>
      <c r="EG13" s="20" t="str">
        <f ca="1"/>
        <v xml:space="preserve">   </v>
      </c>
      <c r="EH13" s="20" t="str">
        <f ca="1"/>
        <v xml:space="preserve">   </v>
      </c>
      <c r="EI13" s="20" t="str">
        <f ca="1"/>
        <v xml:space="preserve">   </v>
      </c>
      <c r="EJ13" s="20" t="str">
        <f ca="1"/>
        <v xml:space="preserve">   </v>
      </c>
      <c r="EK13" s="20" t="str">
        <f ca="1"/>
        <v xml:space="preserve">   </v>
      </c>
      <c r="EL13" s="20" t="str">
        <f ca="1"/>
        <v xml:space="preserve">   </v>
      </c>
      <c r="EM13" s="20" t="str">
        <f ca="1"/>
        <v xml:space="preserve">   </v>
      </c>
      <c r="EN13" s="20" t="str">
        <f ca="1"/>
        <v xml:space="preserve">   </v>
      </c>
      <c r="EO13" s="20" t="str">
        <f ca="1"/>
        <v xml:space="preserve">   </v>
      </c>
      <c r="EP13" s="20" t="str">
        <f ca="1"/>
        <v xml:space="preserve">   </v>
      </c>
      <c r="EQ13" s="20" t="str">
        <f ca="1"/>
        <v xml:space="preserve">   </v>
      </c>
      <c r="ER13" s="20" t="str">
        <f ca="1"/>
        <v xml:space="preserve">   </v>
      </c>
      <c r="ES13" s="20" t="str">
        <f ca="1"/>
        <v xml:space="preserve">   </v>
      </c>
      <c r="ET13" s="20" t="str">
        <f ca="1"/>
        <v xml:space="preserve">   </v>
      </c>
      <c r="EU13" s="20" t="str">
        <f ca="1"/>
        <v xml:space="preserve">   </v>
      </c>
      <c r="EV13" s="20" t="str">
        <f ca="1"/>
        <v xml:space="preserve">   </v>
      </c>
      <c r="EW13" s="20" t="str">
        <f ca="1"/>
        <v xml:space="preserve">   </v>
      </c>
      <c r="EX13" s="20" t="str">
        <f ca="1"/>
        <v xml:space="preserve">   </v>
      </c>
      <c r="EY13" s="20" t="str">
        <f ca="1"/>
        <v xml:space="preserve">   </v>
      </c>
      <c r="EZ13" s="20" t="str">
        <f ca="1"/>
        <v xml:space="preserve">   </v>
      </c>
      <c r="FA13" s="20" t="str">
        <f ca="1"/>
        <v xml:space="preserve">   </v>
      </c>
      <c r="FB13" s="20" t="str">
        <f ca="1"/>
        <v xml:space="preserve">   </v>
      </c>
      <c r="FC13" s="20" t="str">
        <f ca="1"/>
        <v xml:space="preserve">   </v>
      </c>
      <c r="FD13" s="20" t="str">
        <f ca="1"/>
        <v xml:space="preserve">   </v>
      </c>
      <c r="FE13" s="20" t="str">
        <f ca="1"/>
        <v xml:space="preserve">   </v>
      </c>
      <c r="FF13" s="20" t="str">
        <f ca="1"/>
        <v xml:space="preserve">   </v>
      </c>
      <c r="FG13" s="20" t="str">
        <f ca="1"/>
        <v xml:space="preserve">   </v>
      </c>
      <c r="FH13" s="20" t="str">
        <f ca="1"/>
        <v xml:space="preserve">   </v>
      </c>
      <c r="FI13" s="20" t="str">
        <f ca="1"/>
        <v xml:space="preserve">   </v>
      </c>
      <c r="FJ13" s="20" t="str">
        <f ca="1"/>
        <v xml:space="preserve">   </v>
      </c>
      <c r="FK13" s="20" t="str">
        <f ca="1"/>
        <v xml:space="preserve">   </v>
      </c>
      <c r="FL13" s="20" t="str">
        <f ca="1"/>
        <v xml:space="preserve">   </v>
      </c>
      <c r="FM13" s="20" t="str">
        <f ca="1"/>
        <v xml:space="preserve">   </v>
      </c>
      <c r="FN13" s="20" t="str">
        <f ca="1"/>
        <v xml:space="preserve">   </v>
      </c>
      <c r="FO13" s="20" t="str">
        <f ca="1"/>
        <v xml:space="preserve">   </v>
      </c>
      <c r="FP13" s="20" t="str">
        <f ca="1"/>
        <v xml:space="preserve">   </v>
      </c>
      <c r="FQ13" s="20" t="str">
        <f ca="1"/>
        <v xml:space="preserve">   </v>
      </c>
      <c r="FR13" s="20" t="str">
        <f ca="1"/>
        <v xml:space="preserve">   </v>
      </c>
      <c r="FS13" s="20" t="str">
        <f ca="1"/>
        <v xml:space="preserve">   </v>
      </c>
      <c r="FT13" s="20" t="str">
        <f ca="1"/>
        <v xml:space="preserve">   </v>
      </c>
      <c r="FU13" s="20" t="str">
        <f ca="1"/>
        <v xml:space="preserve">   </v>
      </c>
      <c r="FV13" s="20" t="str">
        <f ca="1"/>
        <v xml:space="preserve">   </v>
      </c>
      <c r="FW13" s="20" t="str">
        <f ca="1"/>
        <v xml:space="preserve">   </v>
      </c>
      <c r="FX13" s="20" t="str">
        <f ca="1"/>
        <v xml:space="preserve">   </v>
      </c>
      <c r="FY13" s="20" t="str">
        <f ca="1"/>
        <v xml:space="preserve">   </v>
      </c>
      <c r="FZ13" s="20" t="str">
        <f ca="1"/>
        <v xml:space="preserve">   </v>
      </c>
      <c r="GA13" s="20" t="str">
        <f ca="1"/>
        <v xml:space="preserve">   </v>
      </c>
      <c r="GB13" s="20" t="str">
        <f ca="1"/>
        <v xml:space="preserve">   </v>
      </c>
      <c r="GC13" s="20" t="str">
        <f ca="1"/>
        <v xml:space="preserve">   </v>
      </c>
      <c r="GD13" s="20" t="str">
        <f ca="1"/>
        <v xml:space="preserve">   </v>
      </c>
      <c r="GE13" s="20" t="str">
        <f ca="1"/>
        <v xml:space="preserve">   </v>
      </c>
      <c r="GF13" s="20" t="str">
        <f ca="1"/>
        <v xml:space="preserve">   </v>
      </c>
      <c r="GG13" s="20" t="str">
        <f ca="1"/>
        <v xml:space="preserve">   </v>
      </c>
      <c r="GH13" s="20" t="str">
        <f ca="1"/>
        <v xml:space="preserve">   </v>
      </c>
      <c r="GI13" s="20" t="str">
        <f ca="1"/>
        <v xml:space="preserve">   </v>
      </c>
      <c r="GJ13" s="20" t="str">
        <f ca="1"/>
        <v xml:space="preserve">   </v>
      </c>
      <c r="GK13" s="20" t="str">
        <f ca="1"/>
        <v xml:space="preserve">   </v>
      </c>
      <c r="GL13" s="20" t="str">
        <f ca="1"/>
        <v xml:space="preserve">   </v>
      </c>
      <c r="GM13" s="20" t="str">
        <f ca="1"/>
        <v xml:space="preserve">   </v>
      </c>
      <c r="GN13" s="20" t="str">
        <f ca="1"/>
        <v xml:space="preserve">   </v>
      </c>
      <c r="GO13" s="20" t="str">
        <f ca="1"/>
        <v xml:space="preserve">   </v>
      </c>
      <c r="GP13" s="20" t="str">
        <f ca="1"/>
        <v xml:space="preserve">   </v>
      </c>
      <c r="GQ13" s="20" t="str">
        <f ca="1"/>
        <v xml:space="preserve">   </v>
      </c>
      <c r="GR13" s="20" t="str">
        <f ca="1"/>
        <v xml:space="preserve">   </v>
      </c>
      <c r="GS13" s="20" t="str">
        <f ca="1"/>
        <v xml:space="preserve">   </v>
      </c>
      <c r="GT13" s="20" t="str">
        <f ca="1"/>
        <v xml:space="preserve">   </v>
      </c>
      <c r="GU13" s="20" t="str">
        <f ca="1"/>
        <v xml:space="preserve">   </v>
      </c>
      <c r="GV13" s="20" t="str">
        <f ca="1"/>
        <v xml:space="preserve">   </v>
      </c>
      <c r="GW13" s="20" t="str">
        <f ca="1"/>
        <v xml:space="preserve">   </v>
      </c>
      <c r="GX13" s="20" t="str">
        <f ca="1"/>
        <v xml:space="preserve">   </v>
      </c>
      <c r="GY13" s="20" t="str">
        <f ca="1"/>
        <v xml:space="preserve">   </v>
      </c>
      <c r="GZ13" s="20" t="str">
        <f ca="1"/>
        <v xml:space="preserve">   </v>
      </c>
      <c r="HA13" s="20" t="str">
        <f ca="1"/>
        <v xml:space="preserve">   </v>
      </c>
      <c r="HB13" s="20" t="str">
        <f ca="1"/>
        <v xml:space="preserve">   </v>
      </c>
      <c r="HC13" s="20" t="str">
        <f ca="1"/>
        <v xml:space="preserve">   </v>
      </c>
      <c r="HD13" s="20" t="str">
        <f ca="1"/>
        <v xml:space="preserve">   </v>
      </c>
      <c r="HE13" s="20" t="str">
        <f ca="1"/>
        <v xml:space="preserve">   </v>
      </c>
      <c r="HF13" s="20" t="str">
        <f ca="1"/>
        <v xml:space="preserve">   </v>
      </c>
      <c r="HG13" s="20" t="str">
        <f ca="1"/>
        <v xml:space="preserve">   </v>
      </c>
      <c r="HH13" s="20" t="str">
        <f ca="1"/>
        <v xml:space="preserve">   </v>
      </c>
      <c r="HI13" s="20" t="str">
        <f ca="1"/>
        <v xml:space="preserve">   </v>
      </c>
      <c r="HJ13" s="20" t="str">
        <f ca="1"/>
        <v xml:space="preserve">   </v>
      </c>
      <c r="HK13" s="20" t="str">
        <f ca="1"/>
        <v xml:space="preserve">   </v>
      </c>
      <c r="HL13" s="20" t="str">
        <f ca="1"/>
        <v xml:space="preserve">   </v>
      </c>
      <c r="HM13" s="20" t="str">
        <f ca="1"/>
        <v xml:space="preserve">   </v>
      </c>
      <c r="HN13" s="20" t="str">
        <f ca="1"/>
        <v xml:space="preserve">   </v>
      </c>
      <c r="HO13" s="20" t="str">
        <f ca="1"/>
        <v xml:space="preserve">   </v>
      </c>
      <c r="HP13" s="20" t="str">
        <f ca="1"/>
        <v xml:space="preserve">   </v>
      </c>
      <c r="HQ13" s="20" t="str">
        <f ca="1"/>
        <v xml:space="preserve">   </v>
      </c>
      <c r="HR13" s="20" t="str">
        <f ca="1"/>
        <v xml:space="preserve">   </v>
      </c>
      <c r="HS13" s="20" t="str">
        <f ca="1"/>
        <v xml:space="preserve">   </v>
      </c>
      <c r="HT13" s="20" t="str">
        <f ca="1"/>
        <v xml:space="preserve">   </v>
      </c>
      <c r="HU13" s="20" t="str">
        <f ca="1"/>
        <v xml:space="preserve">   </v>
      </c>
      <c r="HV13" s="20" t="str">
        <f ca="1"/>
        <v xml:space="preserve">   </v>
      </c>
      <c r="HW13" s="20" t="str">
        <f ca="1"/>
        <v xml:space="preserve">   </v>
      </c>
      <c r="HX13" s="20" t="str">
        <f ca="1"/>
        <v xml:space="preserve">   </v>
      </c>
      <c r="HY13" s="20" t="str">
        <f ca="1"/>
        <v xml:space="preserve">   </v>
      </c>
      <c r="HZ13" s="20" t="str">
        <f ca="1"/>
        <v xml:space="preserve">   </v>
      </c>
      <c r="IA13" s="20" t="str">
        <f ca="1"/>
        <v xml:space="preserve">   </v>
      </c>
      <c r="IB13" s="20" t="str">
        <f ca="1"/>
        <v xml:space="preserve">   </v>
      </c>
      <c r="IC13" s="20" t="str">
        <f ca="1"/>
        <v xml:space="preserve">   </v>
      </c>
      <c r="ID13" s="20" t="str">
        <f ca="1"/>
        <v xml:space="preserve">   </v>
      </c>
      <c r="IE13" s="20" t="str">
        <f ca="1"/>
        <v xml:space="preserve">   </v>
      </c>
      <c r="IF13" s="20" t="str">
        <f ca="1"/>
        <v xml:space="preserve">   </v>
      </c>
      <c r="IG13" s="20" t="str">
        <f ca="1"/>
        <v xml:space="preserve">  </v>
      </c>
      <c r="IH13" s="20" t="str">
        <f ca="1"/>
        <v/>
      </c>
      <c r="II13" s="20" t="str">
        <f ca="1"/>
        <v/>
      </c>
      <c r="IJ13" s="20" t="str">
        <f ca="1"/>
        <v/>
      </c>
      <c r="IK13" s="20" t="str">
        <f ca="1"/>
        <v/>
      </c>
      <c r="IL13" s="20" t="str">
        <f ca="1"/>
        <v/>
      </c>
      <c r="IM13" s="20" t="str">
        <f ca="1"/>
        <v/>
      </c>
      <c r="IN13" s="20" t="str">
        <f ca="1"/>
        <v/>
      </c>
      <c r="IO13" s="20" t="str">
        <f ca="1"/>
        <v/>
      </c>
      <c r="IP13" s="20" t="str">
        <f ca="1"/>
        <v/>
      </c>
      <c r="IQ13" s="20" t="str">
        <f ca="1"/>
        <v/>
      </c>
      <c r="IR13" s="20" t="str">
        <f ca="1"/>
        <v/>
      </c>
      <c r="IS13" s="20" t="str">
        <f ca="1"/>
        <v/>
      </c>
      <c r="IT13" s="20" t="str">
        <f ca="1"/>
        <v/>
      </c>
      <c r="IU13" s="20" t="str">
        <f ca="1"/>
        <v/>
      </c>
      <c r="IV13" s="20" t="str">
        <f ca="1"/>
        <v/>
      </c>
      <c r="IW13" s="20" t="str">
        <f ca="1"/>
        <v/>
      </c>
      <c r="IX13" s="20" t="str">
        <f ca="1"/>
        <v/>
      </c>
      <c r="IY13" s="20" t="str">
        <f ca="1"/>
        <v/>
      </c>
      <c r="IZ13" s="20" t="str">
        <f ca="1"/>
        <v/>
      </c>
      <c r="JA13" s="20" t="str">
        <f ca="1"/>
        <v/>
      </c>
      <c r="JB13" s="20" t="str">
        <f ca="1"/>
        <v/>
      </c>
      <c r="JC13" s="20" t="str">
        <f ca="1"/>
        <v/>
      </c>
      <c r="JD13" s="20" t="str">
        <f ca="1"/>
        <v/>
      </c>
      <c r="JE13" s="20" t="str">
        <f ca="1"/>
        <v/>
      </c>
      <c r="JF13" s="20" t="str">
        <f ca="1"/>
        <v/>
      </c>
      <c r="JG13" s="20" t="str">
        <f ca="1"/>
        <v/>
      </c>
      <c r="JH13" s="20" t="str">
        <f ca="1"/>
        <v/>
      </c>
      <c r="JI13" s="20" t="str">
        <f ca="1"/>
        <v/>
      </c>
      <c r="JJ13" s="20" t="str">
        <f ca="1"/>
        <v/>
      </c>
      <c r="JK13" s="20" t="str">
        <f ca="1"/>
        <v/>
      </c>
      <c r="JL13" s="20" t="str">
        <f ca="1"/>
        <v/>
      </c>
      <c r="JM13" s="20" t="str">
        <f ca="1"/>
        <v/>
      </c>
      <c r="JN13" s="20" t="str">
        <f ca="1"/>
        <v/>
      </c>
      <c r="JO13" s="20" t="str">
        <f ca="1"/>
        <v/>
      </c>
      <c r="JP13" s="20" t="str">
        <f ca="1"/>
        <v/>
      </c>
      <c r="JQ13" s="20" t="str">
        <f ca="1"/>
        <v/>
      </c>
      <c r="JR13" s="20" t="str">
        <f ca="1"/>
        <v/>
      </c>
      <c r="JS13" s="20" t="str">
        <f ca="1"/>
        <v/>
      </c>
      <c r="JT13" s="20" t="str">
        <f ca="1"/>
        <v/>
      </c>
      <c r="JU13" s="20" t="str">
        <f ca="1"/>
        <v/>
      </c>
      <c r="JV13" s="20" t="str">
        <f ca="1"/>
        <v/>
      </c>
      <c r="JW13" s="20" t="str">
        <f ca="1"/>
        <v/>
      </c>
      <c r="JX13" s="20" t="str">
        <f ca="1"/>
        <v/>
      </c>
      <c r="JY13" s="20" t="str">
        <f ca="1"/>
        <v/>
      </c>
    </row>
    <row r="14" spans="1:285" x14ac:dyDescent="0.3">
      <c r="A14" t="s">
        <v>20</v>
      </c>
      <c r="B14" t="s">
        <v>26</v>
      </c>
      <c r="C14" s="20">
        <v>7</v>
      </c>
      <c r="D14" s="20">
        <v>7</v>
      </c>
      <c r="E14" s="16"/>
      <c r="J14" s="17" t="str">
        <v>ENME403</v>
      </c>
      <c r="K14" s="15" t="str">
        <v>Controls Test 1</v>
      </c>
      <c r="L14" s="133">
        <v>0.25</v>
      </c>
      <c r="M14" s="18">
        <v>46106</v>
      </c>
      <c r="N14" s="39">
        <f t="shared" si="0"/>
        <v>46107</v>
      </c>
      <c r="O14" s="19" t="str" cm="1">
        <f t="array" aca="1" ref="O14:JY14" ca="1">IFERROR(
  IF(OR($M14="",$N14=""),
    "",
    _xlfn.LET(
      _xlpm.num_characters, characters_per_cell,
      _xlpm.space_chars, 0,
      _xlpm.raw, K14,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((CEILING(_xlpm.x,$H$7)*1000)-45699)&gt;=((CEILING($M14,$H$7)*1000)-45699)
      )),
      _xlpm.n, _xlfn.SCAN(0, _xlpm.flag, _xlfn.LAMBDA(_xlpm.a,_xlpm.b, _xlpm.a + --_xlpm.b)),
      IF(_xlpm.flag, MID(_xlpm.txt,(_xlpm.n-1)*_xlpm.num_characters+1, _xlpm.num_characters), "")
    )
  ),
"")</f>
        <v/>
      </c>
      <c r="P14" s="19" t="str">
        <f ca="1"/>
        <v/>
      </c>
      <c r="Q14" s="19" t="str">
        <f ca="1"/>
        <v/>
      </c>
      <c r="R14" s="19" t="str">
        <f ca="1"/>
        <v/>
      </c>
      <c r="S14" s="19" t="str">
        <f ca="1"/>
        <v/>
      </c>
      <c r="T14" s="19" t="str">
        <f ca="1"/>
        <v/>
      </c>
      <c r="U14" s="19" t="str">
        <f ca="1"/>
        <v/>
      </c>
      <c r="V14" s="19" t="str">
        <f ca="1"/>
        <v/>
      </c>
      <c r="W14" s="19" t="str">
        <f ca="1"/>
        <v/>
      </c>
      <c r="X14" s="19" t="str">
        <f ca="1"/>
        <v/>
      </c>
      <c r="Y14" s="19" t="str">
        <f ca="1"/>
        <v/>
      </c>
      <c r="Z14" s="19" t="str">
        <f ca="1"/>
        <v/>
      </c>
      <c r="AA14" s="19" t="str">
        <f ca="1"/>
        <v/>
      </c>
      <c r="AB14" s="19" t="str">
        <f ca="1"/>
        <v/>
      </c>
      <c r="AC14" s="19" t="str">
        <f ca="1"/>
        <v/>
      </c>
      <c r="AD14" s="19" t="str">
        <f ca="1"/>
        <v/>
      </c>
      <c r="AE14" s="19" t="str">
        <f ca="1"/>
        <v/>
      </c>
      <c r="AF14" s="19" t="str">
        <f ca="1"/>
        <v/>
      </c>
      <c r="AG14" s="19" t="str">
        <f ca="1"/>
        <v/>
      </c>
      <c r="AH14" s="19" t="str">
        <f ca="1"/>
        <v/>
      </c>
      <c r="AI14" s="19" t="str">
        <f ca="1"/>
        <v/>
      </c>
      <c r="AJ14" s="19" t="str">
        <f ca="1"/>
        <v/>
      </c>
      <c r="AK14" s="19" t="str">
        <f ca="1"/>
        <v/>
      </c>
      <c r="AL14" s="19" t="str">
        <f ca="1"/>
        <v>Con</v>
      </c>
      <c r="AM14" s="19" t="str">
        <f ca="1"/>
        <v>tro</v>
      </c>
      <c r="AN14" s="19" t="str">
        <f ca="1"/>
        <v xml:space="preserve">ls </v>
      </c>
      <c r="AO14" s="19" t="str">
        <f ca="1"/>
        <v>Tes</v>
      </c>
      <c r="AP14" s="19" t="str">
        <f ca="1"/>
        <v xml:space="preserve">t  </v>
      </c>
      <c r="AQ14" s="19" t="str">
        <f ca="1"/>
        <v xml:space="preserve">1  </v>
      </c>
      <c r="AR14" s="19" t="str">
        <f ca="1"/>
        <v xml:space="preserve">   </v>
      </c>
      <c r="AS14" s="19" t="str">
        <f ca="1"/>
        <v xml:space="preserve">   </v>
      </c>
      <c r="AT14" s="19" t="str">
        <f ca="1"/>
        <v xml:space="preserve">   </v>
      </c>
      <c r="AU14" s="19" t="str">
        <f ca="1"/>
        <v xml:space="preserve">   </v>
      </c>
      <c r="AV14" s="19" t="str">
        <f ca="1"/>
        <v xml:space="preserve">   </v>
      </c>
      <c r="AW14" s="19" t="str">
        <f ca="1"/>
        <v xml:space="preserve">   </v>
      </c>
      <c r="AX14" s="20" t="str">
        <f ca="1"/>
        <v xml:space="preserve">   </v>
      </c>
      <c r="AY14" s="20" t="str">
        <f ca="1"/>
        <v xml:space="preserve">   </v>
      </c>
      <c r="AZ14" s="20" t="str">
        <f ca="1"/>
        <v xml:space="preserve">   </v>
      </c>
      <c r="BA14" s="20" t="str">
        <f ca="1"/>
        <v xml:space="preserve">   </v>
      </c>
      <c r="BB14" s="20" t="str">
        <f ca="1"/>
        <v xml:space="preserve">   </v>
      </c>
      <c r="BC14" s="20" t="str">
        <f ca="1"/>
        <v xml:space="preserve">   </v>
      </c>
      <c r="BD14" s="20" t="str">
        <f ca="1"/>
        <v xml:space="preserve">   </v>
      </c>
      <c r="BE14" s="20" t="str">
        <f ca="1"/>
        <v xml:space="preserve">   </v>
      </c>
      <c r="BF14" s="20" t="str">
        <f ca="1"/>
        <v xml:space="preserve">   </v>
      </c>
      <c r="BG14" s="20" t="str">
        <f ca="1"/>
        <v xml:space="preserve">   </v>
      </c>
      <c r="BH14" s="20" t="str">
        <f ca="1"/>
        <v xml:space="preserve">   </v>
      </c>
      <c r="BI14" s="20" t="str">
        <f ca="1"/>
        <v xml:space="preserve">   </v>
      </c>
      <c r="BJ14" s="20" t="str">
        <f ca="1"/>
        <v xml:space="preserve">   </v>
      </c>
      <c r="BK14" s="20" t="str">
        <f ca="1"/>
        <v xml:space="preserve">   </v>
      </c>
      <c r="BL14" s="20" t="str">
        <f ca="1"/>
        <v xml:space="preserve">   </v>
      </c>
      <c r="BM14" s="20" t="str">
        <f ca="1"/>
        <v xml:space="preserve">   </v>
      </c>
      <c r="BN14" s="20" t="str">
        <f ca="1"/>
        <v xml:space="preserve">   </v>
      </c>
      <c r="BO14" s="20" t="str">
        <f ca="1"/>
        <v xml:space="preserve">   </v>
      </c>
      <c r="BP14" s="20" t="str">
        <f ca="1"/>
        <v xml:space="preserve">   </v>
      </c>
      <c r="BQ14" s="20" t="str">
        <f ca="1"/>
        <v xml:space="preserve">   </v>
      </c>
      <c r="BR14" s="20" t="str">
        <f ca="1"/>
        <v xml:space="preserve">   </v>
      </c>
      <c r="BS14" s="20" t="str">
        <f ca="1"/>
        <v xml:space="preserve">   </v>
      </c>
      <c r="BT14" s="20" t="str">
        <f ca="1"/>
        <v xml:space="preserve">   </v>
      </c>
      <c r="BU14" s="20" t="str">
        <f ca="1"/>
        <v xml:space="preserve">   </v>
      </c>
      <c r="BV14" s="20" t="str">
        <f ca="1"/>
        <v xml:space="preserve">   </v>
      </c>
      <c r="BW14" s="20" t="str">
        <f ca="1"/>
        <v xml:space="preserve">   </v>
      </c>
      <c r="BX14" s="20" t="str">
        <f ca="1"/>
        <v xml:space="preserve">   </v>
      </c>
      <c r="BY14" s="20" t="str">
        <f ca="1"/>
        <v xml:space="preserve">   </v>
      </c>
      <c r="BZ14" s="20" t="str">
        <f ca="1"/>
        <v xml:space="preserve">   </v>
      </c>
      <c r="CA14" s="20" t="str">
        <f ca="1"/>
        <v xml:space="preserve">   </v>
      </c>
      <c r="CB14" s="20" t="str">
        <f ca="1"/>
        <v xml:space="preserve">   </v>
      </c>
      <c r="CC14" s="20" t="str">
        <f ca="1"/>
        <v xml:space="preserve">   </v>
      </c>
      <c r="CD14" s="20" t="str">
        <f ca="1"/>
        <v xml:space="preserve">   </v>
      </c>
      <c r="CE14" s="20" t="str">
        <f ca="1"/>
        <v xml:space="preserve">   </v>
      </c>
      <c r="CF14" s="20" t="str">
        <f ca="1"/>
        <v xml:space="preserve">   </v>
      </c>
      <c r="CG14" s="20" t="str">
        <f ca="1"/>
        <v xml:space="preserve">   </v>
      </c>
      <c r="CH14" s="20" t="str">
        <f ca="1"/>
        <v xml:space="preserve">   </v>
      </c>
      <c r="CI14" s="20" t="str">
        <f ca="1"/>
        <v xml:space="preserve">   </v>
      </c>
      <c r="CJ14" s="20" t="str">
        <f ca="1"/>
        <v xml:space="preserve">   </v>
      </c>
      <c r="CK14" s="20" t="str">
        <f ca="1"/>
        <v xml:space="preserve">   </v>
      </c>
      <c r="CL14" s="20" t="str">
        <f ca="1"/>
        <v xml:space="preserve">   </v>
      </c>
      <c r="CM14" s="20" t="str">
        <f ca="1"/>
        <v xml:space="preserve">   </v>
      </c>
      <c r="CN14" s="20" t="str">
        <f ca="1"/>
        <v xml:space="preserve">   </v>
      </c>
      <c r="CO14" s="20" t="str">
        <f ca="1"/>
        <v xml:space="preserve">   </v>
      </c>
      <c r="CP14" s="20" t="str">
        <f ca="1"/>
        <v xml:space="preserve">   </v>
      </c>
      <c r="CQ14" s="20" t="str">
        <f ca="1"/>
        <v xml:space="preserve">   </v>
      </c>
      <c r="CR14" s="20" t="str">
        <f ca="1"/>
        <v xml:space="preserve">   </v>
      </c>
      <c r="CS14" s="20" t="str">
        <f ca="1"/>
        <v xml:space="preserve">   </v>
      </c>
      <c r="CT14" s="20" t="str">
        <f ca="1"/>
        <v xml:space="preserve">   </v>
      </c>
      <c r="CU14" s="20" t="str">
        <f ca="1"/>
        <v xml:space="preserve">   </v>
      </c>
      <c r="CV14" s="20" t="str">
        <f ca="1"/>
        <v xml:space="preserve">   </v>
      </c>
      <c r="CW14" s="20" t="str">
        <f ca="1"/>
        <v xml:space="preserve">   </v>
      </c>
      <c r="CX14" s="20" t="str">
        <f ca="1"/>
        <v xml:space="preserve">   </v>
      </c>
      <c r="CY14" s="20" t="str">
        <f ca="1"/>
        <v xml:space="preserve">   </v>
      </c>
      <c r="CZ14" s="20" t="str">
        <f ca="1"/>
        <v xml:space="preserve">   </v>
      </c>
      <c r="DA14" s="20" t="str">
        <f ca="1"/>
        <v xml:space="preserve">   </v>
      </c>
      <c r="DB14" s="20" t="str">
        <f ca="1"/>
        <v xml:space="preserve">   </v>
      </c>
      <c r="DC14" s="20" t="str">
        <f ca="1"/>
        <v xml:space="preserve">   </v>
      </c>
      <c r="DD14" s="20" t="str">
        <f ca="1"/>
        <v xml:space="preserve">   </v>
      </c>
      <c r="DE14" s="20" t="str">
        <f ca="1"/>
        <v xml:space="preserve">   </v>
      </c>
      <c r="DF14" s="20" t="str">
        <f ca="1"/>
        <v xml:space="preserve">   </v>
      </c>
      <c r="DG14" s="20" t="str">
        <f ca="1"/>
        <v xml:space="preserve">   </v>
      </c>
      <c r="DH14" s="20" t="str">
        <f ca="1"/>
        <v xml:space="preserve">   </v>
      </c>
      <c r="DI14" s="20" t="str">
        <f ca="1"/>
        <v xml:space="preserve">   </v>
      </c>
      <c r="DJ14" s="20" t="str">
        <f ca="1"/>
        <v xml:space="preserve">   </v>
      </c>
      <c r="DK14" s="20" t="str">
        <f ca="1"/>
        <v xml:space="preserve">   </v>
      </c>
      <c r="DL14" s="20" t="str">
        <f ca="1"/>
        <v xml:space="preserve">   </v>
      </c>
      <c r="DM14" s="20" t="str">
        <f ca="1"/>
        <v xml:space="preserve">   </v>
      </c>
      <c r="DN14" s="20" t="str">
        <f ca="1"/>
        <v xml:space="preserve">   </v>
      </c>
      <c r="DO14" s="20" t="str">
        <f ca="1"/>
        <v xml:space="preserve">   </v>
      </c>
      <c r="DP14" s="20" t="str">
        <f ca="1"/>
        <v xml:space="preserve">   </v>
      </c>
      <c r="DQ14" s="20" t="str">
        <f ca="1"/>
        <v xml:space="preserve">   </v>
      </c>
      <c r="DR14" s="20" t="str">
        <f ca="1"/>
        <v xml:space="preserve">   </v>
      </c>
      <c r="DS14" s="20" t="str">
        <f ca="1"/>
        <v xml:space="preserve">   </v>
      </c>
      <c r="DT14" s="20" t="str">
        <f ca="1"/>
        <v xml:space="preserve">   </v>
      </c>
      <c r="DU14" s="20" t="str">
        <f ca="1"/>
        <v xml:space="preserve">   </v>
      </c>
      <c r="DV14" s="20" t="str">
        <f ca="1"/>
        <v xml:space="preserve">   </v>
      </c>
      <c r="DW14" s="20" t="str">
        <f ca="1"/>
        <v xml:space="preserve">   </v>
      </c>
      <c r="DX14" s="20" t="str">
        <f ca="1"/>
        <v xml:space="preserve">   </v>
      </c>
      <c r="DY14" s="20" t="str">
        <f ca="1"/>
        <v xml:space="preserve">   </v>
      </c>
      <c r="DZ14" s="20" t="str">
        <f ca="1"/>
        <v xml:space="preserve">   </v>
      </c>
      <c r="EA14" s="20" t="str">
        <f ca="1"/>
        <v xml:space="preserve">   </v>
      </c>
      <c r="EB14" s="20" t="str">
        <f ca="1"/>
        <v xml:space="preserve">   </v>
      </c>
      <c r="EC14" s="20" t="str">
        <f ca="1"/>
        <v xml:space="preserve">   </v>
      </c>
      <c r="ED14" s="20" t="str">
        <f ca="1"/>
        <v xml:space="preserve">   </v>
      </c>
      <c r="EE14" s="20" t="str">
        <f ca="1"/>
        <v xml:space="preserve">   </v>
      </c>
      <c r="EF14" s="20" t="str">
        <f ca="1"/>
        <v xml:space="preserve">   </v>
      </c>
      <c r="EG14" s="20" t="str">
        <f ca="1"/>
        <v xml:space="preserve">   </v>
      </c>
      <c r="EH14" s="20" t="str">
        <f ca="1"/>
        <v xml:space="preserve">   </v>
      </c>
      <c r="EI14" s="20" t="str">
        <f ca="1"/>
        <v xml:space="preserve">   </v>
      </c>
      <c r="EJ14" s="20" t="str">
        <f ca="1"/>
        <v xml:space="preserve">   </v>
      </c>
      <c r="EK14" s="20" t="str">
        <f ca="1"/>
        <v xml:space="preserve">   </v>
      </c>
      <c r="EL14" s="20" t="str">
        <f ca="1"/>
        <v xml:space="preserve">   </v>
      </c>
      <c r="EM14" s="20" t="str">
        <f ca="1"/>
        <v xml:space="preserve">   </v>
      </c>
      <c r="EN14" s="20" t="str">
        <f ca="1"/>
        <v xml:space="preserve">   </v>
      </c>
      <c r="EO14" s="20" t="str">
        <f ca="1"/>
        <v xml:space="preserve">   </v>
      </c>
      <c r="EP14" s="20" t="str">
        <f ca="1"/>
        <v xml:space="preserve">   </v>
      </c>
      <c r="EQ14" s="20" t="str">
        <f ca="1"/>
        <v xml:space="preserve">   </v>
      </c>
      <c r="ER14" s="20" t="str">
        <f ca="1"/>
        <v xml:space="preserve">   </v>
      </c>
      <c r="ES14" s="20" t="str">
        <f ca="1"/>
        <v xml:space="preserve">   </v>
      </c>
      <c r="ET14" s="20" t="str">
        <f ca="1"/>
        <v xml:space="preserve">   </v>
      </c>
      <c r="EU14" s="20" t="str">
        <f ca="1"/>
        <v xml:space="preserve">   </v>
      </c>
      <c r="EV14" s="20" t="str">
        <f ca="1"/>
        <v xml:space="preserve">   </v>
      </c>
      <c r="EW14" s="20" t="str">
        <f ca="1"/>
        <v xml:space="preserve">   </v>
      </c>
      <c r="EX14" s="20" t="str">
        <f ca="1"/>
        <v xml:space="preserve">   </v>
      </c>
      <c r="EY14" s="20" t="str">
        <f ca="1"/>
        <v xml:space="preserve">   </v>
      </c>
      <c r="EZ14" s="20" t="str">
        <f ca="1"/>
        <v xml:space="preserve">   </v>
      </c>
      <c r="FA14" s="20" t="str">
        <f ca="1"/>
        <v xml:space="preserve">   </v>
      </c>
      <c r="FB14" s="20" t="str">
        <f ca="1"/>
        <v xml:space="preserve">   </v>
      </c>
      <c r="FC14" s="20" t="str">
        <f ca="1"/>
        <v xml:space="preserve">   </v>
      </c>
      <c r="FD14" s="20" t="str">
        <f ca="1"/>
        <v xml:space="preserve">   </v>
      </c>
      <c r="FE14" s="20" t="str">
        <f ca="1"/>
        <v xml:space="preserve">   </v>
      </c>
      <c r="FF14" s="20" t="str">
        <f ca="1"/>
        <v xml:space="preserve">   </v>
      </c>
      <c r="FG14" s="20" t="str">
        <f ca="1"/>
        <v xml:space="preserve">   </v>
      </c>
      <c r="FH14" s="20" t="str">
        <f ca="1"/>
        <v xml:space="preserve">   </v>
      </c>
      <c r="FI14" s="20" t="str">
        <f ca="1"/>
        <v xml:space="preserve">   </v>
      </c>
      <c r="FJ14" s="20" t="str">
        <f ca="1"/>
        <v xml:space="preserve">   </v>
      </c>
      <c r="FK14" s="20" t="str">
        <f ca="1"/>
        <v xml:space="preserve">   </v>
      </c>
      <c r="FL14" s="20" t="str">
        <f ca="1"/>
        <v xml:space="preserve">   </v>
      </c>
      <c r="FM14" s="20" t="str">
        <f ca="1"/>
        <v xml:space="preserve">   </v>
      </c>
      <c r="FN14" s="20" t="str">
        <f ca="1"/>
        <v xml:space="preserve">   </v>
      </c>
      <c r="FO14" s="20" t="str">
        <f ca="1"/>
        <v xml:space="preserve">   </v>
      </c>
      <c r="FP14" s="20" t="str">
        <f ca="1"/>
        <v xml:space="preserve">   </v>
      </c>
      <c r="FQ14" s="20" t="str">
        <f ca="1"/>
        <v xml:space="preserve">   </v>
      </c>
      <c r="FR14" s="20" t="str">
        <f ca="1"/>
        <v xml:space="preserve">   </v>
      </c>
      <c r="FS14" s="20" t="str">
        <f ca="1"/>
        <v xml:space="preserve">   </v>
      </c>
      <c r="FT14" s="20" t="str">
        <f ca="1"/>
        <v xml:space="preserve">   </v>
      </c>
      <c r="FU14" s="20" t="str">
        <f ca="1"/>
        <v xml:space="preserve">   </v>
      </c>
      <c r="FV14" s="20" t="str">
        <f ca="1"/>
        <v xml:space="preserve">   </v>
      </c>
      <c r="FW14" s="20" t="str">
        <f ca="1"/>
        <v xml:space="preserve">   </v>
      </c>
      <c r="FX14" s="20" t="str">
        <f ca="1"/>
        <v xml:space="preserve">   </v>
      </c>
      <c r="FY14" s="20" t="str">
        <f ca="1"/>
        <v xml:space="preserve">   </v>
      </c>
      <c r="FZ14" s="20" t="str">
        <f ca="1"/>
        <v xml:space="preserve">   </v>
      </c>
      <c r="GA14" s="20" t="str">
        <f ca="1"/>
        <v xml:space="preserve">   </v>
      </c>
      <c r="GB14" s="20" t="str">
        <f ca="1"/>
        <v xml:space="preserve">   </v>
      </c>
      <c r="GC14" s="20" t="str">
        <f ca="1"/>
        <v xml:space="preserve">   </v>
      </c>
      <c r="GD14" s="20" t="str">
        <f ca="1"/>
        <v xml:space="preserve">   </v>
      </c>
      <c r="GE14" s="20" t="str">
        <f ca="1"/>
        <v xml:space="preserve">   </v>
      </c>
      <c r="GF14" s="20" t="str">
        <f ca="1"/>
        <v xml:space="preserve">   </v>
      </c>
      <c r="GG14" s="20" t="str">
        <f ca="1"/>
        <v xml:space="preserve">   </v>
      </c>
      <c r="GH14" s="20" t="str">
        <f ca="1"/>
        <v xml:space="preserve">   </v>
      </c>
      <c r="GI14" s="20" t="str">
        <f ca="1"/>
        <v xml:space="preserve">   </v>
      </c>
      <c r="GJ14" s="20" t="str">
        <f ca="1"/>
        <v xml:space="preserve">   </v>
      </c>
      <c r="GK14" s="20" t="str">
        <f ca="1"/>
        <v xml:space="preserve">   </v>
      </c>
      <c r="GL14" s="20" t="str">
        <f ca="1"/>
        <v xml:space="preserve">   </v>
      </c>
      <c r="GM14" s="20" t="str">
        <f ca="1"/>
        <v xml:space="preserve">   </v>
      </c>
      <c r="GN14" s="20" t="str">
        <f ca="1"/>
        <v xml:space="preserve">   </v>
      </c>
      <c r="GO14" s="20" t="str">
        <f ca="1"/>
        <v xml:space="preserve">   </v>
      </c>
      <c r="GP14" s="20" t="str">
        <f ca="1"/>
        <v xml:space="preserve">   </v>
      </c>
      <c r="GQ14" s="20" t="str">
        <f ca="1"/>
        <v xml:space="preserve">   </v>
      </c>
      <c r="GR14" s="20" t="str">
        <f ca="1"/>
        <v xml:space="preserve">   </v>
      </c>
      <c r="GS14" s="20" t="str">
        <f ca="1"/>
        <v xml:space="preserve">   </v>
      </c>
      <c r="GT14" s="20" t="str">
        <f ca="1"/>
        <v xml:space="preserve">   </v>
      </c>
      <c r="GU14" s="20" t="str">
        <f ca="1"/>
        <v xml:space="preserve">   </v>
      </c>
      <c r="GV14" s="20" t="str">
        <f ca="1"/>
        <v xml:space="preserve">   </v>
      </c>
      <c r="GW14" s="20" t="str">
        <f ca="1"/>
        <v xml:space="preserve">   </v>
      </c>
      <c r="GX14" s="20" t="str">
        <f ca="1"/>
        <v xml:space="preserve">   </v>
      </c>
      <c r="GY14" s="20" t="str">
        <f ca="1"/>
        <v xml:space="preserve">   </v>
      </c>
      <c r="GZ14" s="20" t="str">
        <f ca="1"/>
        <v xml:space="preserve">   </v>
      </c>
      <c r="HA14" s="20" t="str">
        <f ca="1"/>
        <v xml:space="preserve">   </v>
      </c>
      <c r="HB14" s="20" t="str">
        <f ca="1"/>
        <v xml:space="preserve">   </v>
      </c>
      <c r="HC14" s="20" t="str">
        <f ca="1"/>
        <v xml:space="preserve">   </v>
      </c>
      <c r="HD14" s="20" t="str">
        <f ca="1"/>
        <v xml:space="preserve">   </v>
      </c>
      <c r="HE14" s="20" t="str">
        <f ca="1"/>
        <v xml:space="preserve">   </v>
      </c>
      <c r="HF14" s="20" t="str">
        <f ca="1"/>
        <v xml:space="preserve">   </v>
      </c>
      <c r="HG14" s="20" t="str">
        <f ca="1"/>
        <v xml:space="preserve">   </v>
      </c>
      <c r="HH14" s="20" t="str">
        <f ca="1"/>
        <v xml:space="preserve">   </v>
      </c>
      <c r="HI14" s="20" t="str">
        <f ca="1"/>
        <v xml:space="preserve">   </v>
      </c>
      <c r="HJ14" s="20" t="str">
        <f ca="1"/>
        <v xml:space="preserve">   </v>
      </c>
      <c r="HK14" s="20" t="str">
        <f ca="1"/>
        <v xml:space="preserve">   </v>
      </c>
      <c r="HL14" s="20" t="str">
        <f ca="1"/>
        <v xml:space="preserve">   </v>
      </c>
      <c r="HM14" s="20" t="str">
        <f ca="1"/>
        <v xml:space="preserve">   </v>
      </c>
      <c r="HN14" s="20" t="str">
        <f ca="1"/>
        <v xml:space="preserve">   </v>
      </c>
      <c r="HO14" s="20" t="str">
        <f ca="1"/>
        <v xml:space="preserve">   </v>
      </c>
      <c r="HP14" s="20" t="str">
        <f ca="1"/>
        <v xml:space="preserve">   </v>
      </c>
      <c r="HQ14" s="20" t="str">
        <f ca="1"/>
        <v xml:space="preserve">   </v>
      </c>
      <c r="HR14" s="20" t="str">
        <f ca="1"/>
        <v xml:space="preserve">   </v>
      </c>
      <c r="HS14" s="20" t="str">
        <f ca="1"/>
        <v xml:space="preserve">   </v>
      </c>
      <c r="HT14" s="20" t="str">
        <f ca="1"/>
        <v xml:space="preserve">   </v>
      </c>
      <c r="HU14" s="20" t="str">
        <f ca="1"/>
        <v xml:space="preserve">   </v>
      </c>
      <c r="HV14" s="20" t="str">
        <f ca="1"/>
        <v xml:space="preserve">   </v>
      </c>
      <c r="HW14" s="20" t="str">
        <f ca="1"/>
        <v xml:space="preserve">   </v>
      </c>
      <c r="HX14" s="20" t="str">
        <f ca="1"/>
        <v xml:space="preserve">   </v>
      </c>
      <c r="HY14" s="20" t="str">
        <f ca="1"/>
        <v xml:space="preserve">   </v>
      </c>
      <c r="HZ14" s="20" t="str">
        <f ca="1"/>
        <v xml:space="preserve">   </v>
      </c>
      <c r="IA14" s="20" t="str">
        <f ca="1"/>
        <v xml:space="preserve">   </v>
      </c>
      <c r="IB14" s="20" t="str">
        <f ca="1"/>
        <v xml:space="preserve">   </v>
      </c>
      <c r="IC14" s="20" t="str">
        <f ca="1"/>
        <v xml:space="preserve">   </v>
      </c>
      <c r="ID14" s="20" t="str">
        <f ca="1"/>
        <v xml:space="preserve">   </v>
      </c>
      <c r="IE14" s="20" t="str">
        <f ca="1"/>
        <v xml:space="preserve">   </v>
      </c>
      <c r="IF14" s="20" t="str">
        <f ca="1"/>
        <v xml:space="preserve">   </v>
      </c>
      <c r="IG14" s="20" t="str">
        <f ca="1"/>
        <v xml:space="preserve">   </v>
      </c>
      <c r="IH14" s="20" t="str">
        <f ca="1"/>
        <v xml:space="preserve">   </v>
      </c>
      <c r="II14" s="20" t="str">
        <f ca="1"/>
        <v xml:space="preserve"> </v>
      </c>
      <c r="IJ14" s="20" t="str">
        <f ca="1"/>
        <v/>
      </c>
      <c r="IK14" s="20" t="str">
        <f ca="1"/>
        <v/>
      </c>
      <c r="IL14" s="20" t="str">
        <f ca="1"/>
        <v/>
      </c>
      <c r="IM14" s="20" t="str">
        <f ca="1"/>
        <v/>
      </c>
      <c r="IN14" s="20" t="str">
        <f ca="1"/>
        <v/>
      </c>
      <c r="IO14" s="20" t="str">
        <f ca="1"/>
        <v/>
      </c>
      <c r="IP14" s="20" t="str">
        <f ca="1"/>
        <v/>
      </c>
      <c r="IQ14" s="20" t="str">
        <f ca="1"/>
        <v/>
      </c>
      <c r="IR14" s="20" t="str">
        <f ca="1"/>
        <v/>
      </c>
      <c r="IS14" s="20" t="str">
        <f ca="1"/>
        <v/>
      </c>
      <c r="IT14" s="20" t="str">
        <f ca="1"/>
        <v/>
      </c>
      <c r="IU14" s="20" t="str">
        <f ca="1"/>
        <v/>
      </c>
      <c r="IV14" s="20" t="str">
        <f ca="1"/>
        <v/>
      </c>
      <c r="IW14" s="20" t="str">
        <f ca="1"/>
        <v/>
      </c>
      <c r="IX14" s="20" t="str">
        <f ca="1"/>
        <v/>
      </c>
      <c r="IY14" s="20" t="str">
        <f ca="1"/>
        <v/>
      </c>
      <c r="IZ14" s="20" t="str">
        <f ca="1"/>
        <v/>
      </c>
      <c r="JA14" s="20" t="str">
        <f ca="1"/>
        <v/>
      </c>
      <c r="JB14" s="20" t="str">
        <f ca="1"/>
        <v/>
      </c>
      <c r="JC14" s="20" t="str">
        <f ca="1"/>
        <v/>
      </c>
      <c r="JD14" s="20" t="str">
        <f ca="1"/>
        <v/>
      </c>
      <c r="JE14" s="20" t="str">
        <f ca="1"/>
        <v/>
      </c>
      <c r="JF14" s="20" t="str">
        <f ca="1"/>
        <v/>
      </c>
      <c r="JG14" s="20" t="str">
        <f ca="1"/>
        <v/>
      </c>
      <c r="JH14" s="20" t="str">
        <f ca="1"/>
        <v/>
      </c>
      <c r="JI14" s="20" t="str">
        <f ca="1"/>
        <v/>
      </c>
      <c r="JJ14" s="20" t="str">
        <f ca="1"/>
        <v/>
      </c>
      <c r="JK14" s="20" t="str">
        <f ca="1"/>
        <v/>
      </c>
      <c r="JL14" s="20" t="str">
        <f ca="1"/>
        <v/>
      </c>
      <c r="JM14" s="20" t="str">
        <f ca="1"/>
        <v/>
      </c>
      <c r="JN14" s="20" t="str">
        <f ca="1"/>
        <v/>
      </c>
      <c r="JO14" s="20" t="str">
        <f ca="1"/>
        <v/>
      </c>
      <c r="JP14" s="20" t="str">
        <f ca="1"/>
        <v/>
      </c>
      <c r="JQ14" s="20" t="str">
        <f ca="1"/>
        <v/>
      </c>
      <c r="JR14" s="20" t="str">
        <f ca="1"/>
        <v/>
      </c>
      <c r="JS14" s="20" t="str">
        <f ca="1"/>
        <v/>
      </c>
      <c r="JT14" s="20" t="str">
        <f ca="1"/>
        <v/>
      </c>
      <c r="JU14" s="20" t="str">
        <f ca="1"/>
        <v/>
      </c>
      <c r="JV14" s="20" t="str">
        <f ca="1"/>
        <v/>
      </c>
      <c r="JW14" s="20" t="str">
        <f ca="1"/>
        <v/>
      </c>
      <c r="JX14" s="20" t="str">
        <f ca="1"/>
        <v/>
      </c>
      <c r="JY14" s="20" t="str">
        <f ca="1"/>
        <v/>
      </c>
    </row>
    <row r="15" spans="1:285" x14ac:dyDescent="0.3">
      <c r="A15">
        <v>0.3</v>
      </c>
      <c r="C15" s="20">
        <v>8</v>
      </c>
      <c r="D15" s="20">
        <v>8</v>
      </c>
      <c r="E15" s="16"/>
      <c r="J15" s="17" t="str">
        <v>ENME403</v>
      </c>
      <c r="K15" s="15" t="str">
        <v>Content Quizzes 5 - W6&amp;7</v>
      </c>
      <c r="L15" s="133" t="str">
        <v>5% cont.</v>
      </c>
      <c r="M15" s="18">
        <v>46108</v>
      </c>
      <c r="N15" s="39">
        <f t="shared" si="0"/>
        <v>46109</v>
      </c>
      <c r="O15" s="19" t="str" cm="1">
        <f t="array" aca="1" ref="O15:JY15" ca="1">IFERROR(
  IF(OR($M15="",$N15=""),
    "",
    _xlfn.LET(
      _xlpm.num_characters, characters_per_cell,
      _xlpm.space_chars, 0,
      _xlpm.raw, K15,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((CEILING(_xlpm.x,$H$7)*1000)-45699)&gt;=((CEILING($M15,$H$7)*1000)-45699)
      )),
      _xlpm.n, _xlfn.SCAN(0, _xlpm.flag, _xlfn.LAMBDA(_xlpm.a,_xlpm.b, _xlpm.a + --_xlpm.b)),
      IF(_xlpm.flag, MID(_xlpm.txt,(_xlpm.n-1)*_xlpm.num_characters+1, _xlpm.num_characters), "")
    )
  ),
"")</f>
        <v/>
      </c>
      <c r="P15" s="19" t="str">
        <f ca="1"/>
        <v/>
      </c>
      <c r="Q15" s="19" t="str">
        <f ca="1"/>
        <v/>
      </c>
      <c r="R15" s="19" t="str">
        <f ca="1"/>
        <v/>
      </c>
      <c r="S15" s="19" t="str">
        <f ca="1"/>
        <v/>
      </c>
      <c r="T15" s="19" t="str">
        <f ca="1"/>
        <v/>
      </c>
      <c r="U15" s="19" t="str">
        <f ca="1"/>
        <v/>
      </c>
      <c r="V15" s="19" t="str">
        <f ca="1"/>
        <v/>
      </c>
      <c r="W15" s="19" t="str">
        <f ca="1"/>
        <v/>
      </c>
      <c r="X15" s="19" t="str">
        <f ca="1"/>
        <v/>
      </c>
      <c r="Y15" s="19" t="str">
        <f ca="1"/>
        <v/>
      </c>
      <c r="Z15" s="19" t="str">
        <f ca="1"/>
        <v/>
      </c>
      <c r="AA15" s="19" t="str">
        <f ca="1"/>
        <v/>
      </c>
      <c r="AB15" s="19" t="str">
        <f ca="1"/>
        <v/>
      </c>
      <c r="AC15" s="19" t="str">
        <f ca="1"/>
        <v/>
      </c>
      <c r="AD15" s="19" t="str">
        <f ca="1"/>
        <v/>
      </c>
      <c r="AE15" s="19" t="str">
        <f ca="1"/>
        <v/>
      </c>
      <c r="AF15" s="19" t="str">
        <f ca="1"/>
        <v/>
      </c>
      <c r="AG15" s="19" t="str">
        <f ca="1"/>
        <v/>
      </c>
      <c r="AH15" s="19" t="str">
        <f ca="1"/>
        <v/>
      </c>
      <c r="AI15" s="19" t="str">
        <f ca="1"/>
        <v/>
      </c>
      <c r="AJ15" s="19" t="str">
        <f ca="1"/>
        <v/>
      </c>
      <c r="AK15" s="19" t="str">
        <f ca="1"/>
        <v/>
      </c>
      <c r="AL15" s="19" t="str">
        <f ca="1"/>
        <v/>
      </c>
      <c r="AM15" s="19" t="str">
        <f ca="1"/>
        <v/>
      </c>
      <c r="AN15" s="19" t="str">
        <f ca="1"/>
        <v>Con</v>
      </c>
      <c r="AO15" s="19" t="str">
        <f ca="1"/>
        <v>ten</v>
      </c>
      <c r="AP15" s="19" t="str">
        <f ca="1"/>
        <v xml:space="preserve">t  </v>
      </c>
      <c r="AQ15" s="19" t="str">
        <f ca="1"/>
        <v>Qui</v>
      </c>
      <c r="AR15" s="19" t="str">
        <f ca="1"/>
        <v>zze</v>
      </c>
      <c r="AS15" s="19" t="str">
        <f ca="1"/>
        <v xml:space="preserve">s  </v>
      </c>
      <c r="AT15" s="19" t="str">
        <f ca="1"/>
        <v xml:space="preserve">5  </v>
      </c>
      <c r="AU15" s="19" t="str">
        <f ca="1"/>
        <v xml:space="preserve">-  </v>
      </c>
      <c r="AV15" s="19" t="str">
        <f ca="1"/>
        <v>W6&amp;</v>
      </c>
      <c r="AW15" s="19" t="str">
        <f ca="1"/>
        <v xml:space="preserve">7  </v>
      </c>
      <c r="AX15" s="20" t="str">
        <f ca="1"/>
        <v xml:space="preserve">   </v>
      </c>
      <c r="AY15" s="20" t="str">
        <f ca="1"/>
        <v xml:space="preserve">   </v>
      </c>
      <c r="AZ15" s="20" t="str">
        <f ca="1"/>
        <v xml:space="preserve">   </v>
      </c>
      <c r="BA15" s="20" t="str">
        <f ca="1"/>
        <v xml:space="preserve">   </v>
      </c>
      <c r="BB15" s="20" t="str">
        <f ca="1"/>
        <v xml:space="preserve">   </v>
      </c>
      <c r="BC15" s="20" t="str">
        <f ca="1"/>
        <v xml:space="preserve">   </v>
      </c>
      <c r="BD15" s="20" t="str">
        <f ca="1"/>
        <v xml:space="preserve">   </v>
      </c>
      <c r="BE15" s="20" t="str">
        <f ca="1"/>
        <v xml:space="preserve">   </v>
      </c>
      <c r="BF15" s="20" t="str">
        <f ca="1"/>
        <v xml:space="preserve">   </v>
      </c>
      <c r="BG15" s="20" t="str">
        <f ca="1"/>
        <v xml:space="preserve">   </v>
      </c>
      <c r="BH15" s="20" t="str">
        <f ca="1"/>
        <v xml:space="preserve">   </v>
      </c>
      <c r="BI15" s="20" t="str">
        <f ca="1"/>
        <v xml:space="preserve">   </v>
      </c>
      <c r="BJ15" s="20" t="str">
        <f ca="1"/>
        <v xml:space="preserve">   </v>
      </c>
      <c r="BK15" s="20" t="str">
        <f ca="1"/>
        <v xml:space="preserve">   </v>
      </c>
      <c r="BL15" s="20" t="str">
        <f ca="1"/>
        <v xml:space="preserve">   </v>
      </c>
      <c r="BM15" s="20" t="str">
        <f ca="1"/>
        <v xml:space="preserve">   </v>
      </c>
      <c r="BN15" s="20" t="str">
        <f ca="1"/>
        <v xml:space="preserve">   </v>
      </c>
      <c r="BO15" s="20" t="str">
        <f ca="1"/>
        <v xml:space="preserve">   </v>
      </c>
      <c r="BP15" s="20" t="str">
        <f ca="1"/>
        <v xml:space="preserve">   </v>
      </c>
      <c r="BQ15" s="20" t="str">
        <f ca="1"/>
        <v xml:space="preserve">   </v>
      </c>
      <c r="BR15" s="20" t="str">
        <f ca="1"/>
        <v xml:space="preserve">   </v>
      </c>
      <c r="BS15" s="20" t="str">
        <f ca="1"/>
        <v xml:space="preserve">   </v>
      </c>
      <c r="BT15" s="20" t="str">
        <f ca="1"/>
        <v xml:space="preserve">   </v>
      </c>
      <c r="BU15" s="20" t="str">
        <f ca="1"/>
        <v xml:space="preserve">   </v>
      </c>
      <c r="BV15" s="20" t="str">
        <f ca="1"/>
        <v xml:space="preserve">   </v>
      </c>
      <c r="BW15" s="20" t="str">
        <f ca="1"/>
        <v xml:space="preserve">   </v>
      </c>
      <c r="BX15" s="20" t="str">
        <f ca="1"/>
        <v xml:space="preserve">   </v>
      </c>
      <c r="BY15" s="20" t="str">
        <f ca="1"/>
        <v xml:space="preserve">   </v>
      </c>
      <c r="BZ15" s="20" t="str">
        <f ca="1"/>
        <v xml:space="preserve">   </v>
      </c>
      <c r="CA15" s="20" t="str">
        <f ca="1"/>
        <v xml:space="preserve">   </v>
      </c>
      <c r="CB15" s="20" t="str">
        <f ca="1"/>
        <v xml:space="preserve">   </v>
      </c>
      <c r="CC15" s="20" t="str">
        <f ca="1"/>
        <v xml:space="preserve">   </v>
      </c>
      <c r="CD15" s="20" t="str">
        <f ca="1"/>
        <v xml:space="preserve">   </v>
      </c>
      <c r="CE15" s="20" t="str">
        <f ca="1"/>
        <v xml:space="preserve">   </v>
      </c>
      <c r="CF15" s="20" t="str">
        <f ca="1"/>
        <v xml:space="preserve">   </v>
      </c>
      <c r="CG15" s="20" t="str">
        <f ca="1"/>
        <v xml:space="preserve">   </v>
      </c>
      <c r="CH15" s="20" t="str">
        <f ca="1"/>
        <v xml:space="preserve">   </v>
      </c>
      <c r="CI15" s="20" t="str">
        <f ca="1"/>
        <v xml:space="preserve">   </v>
      </c>
      <c r="CJ15" s="20" t="str">
        <f ca="1"/>
        <v xml:space="preserve">   </v>
      </c>
      <c r="CK15" s="20" t="str">
        <f ca="1"/>
        <v xml:space="preserve">   </v>
      </c>
      <c r="CL15" s="20" t="str">
        <f ca="1"/>
        <v xml:space="preserve">   </v>
      </c>
      <c r="CM15" s="20" t="str">
        <f ca="1"/>
        <v xml:space="preserve">   </v>
      </c>
      <c r="CN15" s="20" t="str">
        <f ca="1"/>
        <v xml:space="preserve">   </v>
      </c>
      <c r="CO15" s="20" t="str">
        <f ca="1"/>
        <v xml:space="preserve">   </v>
      </c>
      <c r="CP15" s="20" t="str">
        <f ca="1"/>
        <v xml:space="preserve">   </v>
      </c>
      <c r="CQ15" s="20" t="str">
        <f ca="1"/>
        <v xml:space="preserve">   </v>
      </c>
      <c r="CR15" s="20" t="str">
        <f ca="1"/>
        <v xml:space="preserve">   </v>
      </c>
      <c r="CS15" s="20" t="str">
        <f ca="1"/>
        <v xml:space="preserve">   </v>
      </c>
      <c r="CT15" s="20" t="str">
        <f ca="1"/>
        <v xml:space="preserve">   </v>
      </c>
      <c r="CU15" s="20" t="str">
        <f ca="1"/>
        <v xml:space="preserve">   </v>
      </c>
      <c r="CV15" s="20" t="str">
        <f ca="1"/>
        <v xml:space="preserve">   </v>
      </c>
      <c r="CW15" s="20" t="str">
        <f ca="1"/>
        <v xml:space="preserve">   </v>
      </c>
      <c r="CX15" s="20" t="str">
        <f ca="1"/>
        <v xml:space="preserve">   </v>
      </c>
      <c r="CY15" s="20" t="str">
        <f ca="1"/>
        <v xml:space="preserve">   </v>
      </c>
      <c r="CZ15" s="20" t="str">
        <f ca="1"/>
        <v xml:space="preserve">   </v>
      </c>
      <c r="DA15" s="20" t="str">
        <f ca="1"/>
        <v xml:space="preserve">   </v>
      </c>
      <c r="DB15" s="20" t="str">
        <f ca="1"/>
        <v xml:space="preserve">   </v>
      </c>
      <c r="DC15" s="20" t="str">
        <f ca="1"/>
        <v xml:space="preserve">   </v>
      </c>
      <c r="DD15" s="20" t="str">
        <f ca="1"/>
        <v xml:space="preserve">   </v>
      </c>
      <c r="DE15" s="20" t="str">
        <f ca="1"/>
        <v xml:space="preserve">   </v>
      </c>
      <c r="DF15" s="20" t="str">
        <f ca="1"/>
        <v xml:space="preserve">   </v>
      </c>
      <c r="DG15" s="20" t="str">
        <f ca="1"/>
        <v xml:space="preserve">   </v>
      </c>
      <c r="DH15" s="20" t="str">
        <f ca="1"/>
        <v xml:space="preserve">   </v>
      </c>
      <c r="DI15" s="20" t="str">
        <f ca="1"/>
        <v xml:space="preserve">   </v>
      </c>
      <c r="DJ15" s="20" t="str">
        <f ca="1"/>
        <v xml:space="preserve">   </v>
      </c>
      <c r="DK15" s="20" t="str">
        <f ca="1"/>
        <v xml:space="preserve">   </v>
      </c>
      <c r="DL15" s="20" t="str">
        <f ca="1"/>
        <v xml:space="preserve">   </v>
      </c>
      <c r="DM15" s="20" t="str">
        <f ca="1"/>
        <v xml:space="preserve">   </v>
      </c>
      <c r="DN15" s="20" t="str">
        <f ca="1"/>
        <v xml:space="preserve">   </v>
      </c>
      <c r="DO15" s="20" t="str">
        <f ca="1"/>
        <v xml:space="preserve">   </v>
      </c>
      <c r="DP15" s="20" t="str">
        <f ca="1"/>
        <v xml:space="preserve">   </v>
      </c>
      <c r="DQ15" s="20" t="str">
        <f ca="1"/>
        <v xml:space="preserve">   </v>
      </c>
      <c r="DR15" s="20" t="str">
        <f ca="1"/>
        <v xml:space="preserve">   </v>
      </c>
      <c r="DS15" s="20" t="str">
        <f ca="1"/>
        <v xml:space="preserve">   </v>
      </c>
      <c r="DT15" s="20" t="str">
        <f ca="1"/>
        <v xml:space="preserve">   </v>
      </c>
      <c r="DU15" s="20" t="str">
        <f ca="1"/>
        <v xml:space="preserve">   </v>
      </c>
      <c r="DV15" s="20" t="str">
        <f ca="1"/>
        <v xml:space="preserve">   </v>
      </c>
      <c r="DW15" s="20" t="str">
        <f ca="1"/>
        <v xml:space="preserve">   </v>
      </c>
      <c r="DX15" s="20" t="str">
        <f ca="1"/>
        <v xml:space="preserve">   </v>
      </c>
      <c r="DY15" s="20" t="str">
        <f ca="1"/>
        <v xml:space="preserve">   </v>
      </c>
      <c r="DZ15" s="20" t="str">
        <f ca="1"/>
        <v xml:space="preserve">   </v>
      </c>
      <c r="EA15" s="20" t="str">
        <f ca="1"/>
        <v xml:space="preserve">   </v>
      </c>
      <c r="EB15" s="20" t="str">
        <f ca="1"/>
        <v xml:space="preserve">   </v>
      </c>
      <c r="EC15" s="20" t="str">
        <f ca="1"/>
        <v xml:space="preserve">   </v>
      </c>
      <c r="ED15" s="20" t="str">
        <f ca="1"/>
        <v xml:space="preserve">   </v>
      </c>
      <c r="EE15" s="20" t="str">
        <f ca="1"/>
        <v xml:space="preserve">   </v>
      </c>
      <c r="EF15" s="20" t="str">
        <f ca="1"/>
        <v xml:space="preserve">   </v>
      </c>
      <c r="EG15" s="20" t="str">
        <f ca="1"/>
        <v xml:space="preserve">   </v>
      </c>
      <c r="EH15" s="20" t="str">
        <f ca="1"/>
        <v xml:space="preserve">   </v>
      </c>
      <c r="EI15" s="20" t="str">
        <f ca="1"/>
        <v xml:space="preserve">   </v>
      </c>
      <c r="EJ15" s="20" t="str">
        <f ca="1"/>
        <v xml:space="preserve">   </v>
      </c>
      <c r="EK15" s="20" t="str">
        <f ca="1"/>
        <v xml:space="preserve">   </v>
      </c>
      <c r="EL15" s="20" t="str">
        <f ca="1"/>
        <v xml:space="preserve">   </v>
      </c>
      <c r="EM15" s="20" t="str">
        <f ca="1"/>
        <v xml:space="preserve">   </v>
      </c>
      <c r="EN15" s="20" t="str">
        <f ca="1"/>
        <v xml:space="preserve">   </v>
      </c>
      <c r="EO15" s="20" t="str">
        <f ca="1"/>
        <v xml:space="preserve">   </v>
      </c>
      <c r="EP15" s="20" t="str">
        <f ca="1"/>
        <v xml:space="preserve">   </v>
      </c>
      <c r="EQ15" s="20" t="str">
        <f ca="1"/>
        <v xml:space="preserve">   </v>
      </c>
      <c r="ER15" s="20" t="str">
        <f ca="1"/>
        <v xml:space="preserve">   </v>
      </c>
      <c r="ES15" s="20" t="str">
        <f ca="1"/>
        <v xml:space="preserve">   </v>
      </c>
      <c r="ET15" s="20" t="str">
        <f ca="1"/>
        <v xml:space="preserve">   </v>
      </c>
      <c r="EU15" s="20" t="str">
        <f ca="1"/>
        <v xml:space="preserve">   </v>
      </c>
      <c r="EV15" s="20" t="str">
        <f ca="1"/>
        <v xml:space="preserve">   </v>
      </c>
      <c r="EW15" s="20" t="str">
        <f ca="1"/>
        <v xml:space="preserve">   </v>
      </c>
      <c r="EX15" s="20" t="str">
        <f ca="1"/>
        <v xml:space="preserve">   </v>
      </c>
      <c r="EY15" s="20" t="str">
        <f ca="1"/>
        <v xml:space="preserve">   </v>
      </c>
      <c r="EZ15" s="20" t="str">
        <f ca="1"/>
        <v xml:space="preserve">   </v>
      </c>
      <c r="FA15" s="20" t="str">
        <f ca="1"/>
        <v xml:space="preserve">   </v>
      </c>
      <c r="FB15" s="20" t="str">
        <f ca="1"/>
        <v xml:space="preserve">   </v>
      </c>
      <c r="FC15" s="20" t="str">
        <f ca="1"/>
        <v xml:space="preserve">   </v>
      </c>
      <c r="FD15" s="20" t="str">
        <f ca="1"/>
        <v xml:space="preserve">   </v>
      </c>
      <c r="FE15" s="20" t="str">
        <f ca="1"/>
        <v xml:space="preserve">   </v>
      </c>
      <c r="FF15" s="20" t="str">
        <f ca="1"/>
        <v xml:space="preserve">   </v>
      </c>
      <c r="FG15" s="20" t="str">
        <f ca="1"/>
        <v xml:space="preserve">   </v>
      </c>
      <c r="FH15" s="20" t="str">
        <f ca="1"/>
        <v xml:space="preserve">   </v>
      </c>
      <c r="FI15" s="20" t="str">
        <f ca="1"/>
        <v xml:space="preserve">   </v>
      </c>
      <c r="FJ15" s="20" t="str">
        <f ca="1"/>
        <v xml:space="preserve">   </v>
      </c>
      <c r="FK15" s="20" t="str">
        <f ca="1"/>
        <v xml:space="preserve">   </v>
      </c>
      <c r="FL15" s="20" t="str">
        <f ca="1"/>
        <v xml:space="preserve">   </v>
      </c>
      <c r="FM15" s="20" t="str">
        <f ca="1"/>
        <v xml:space="preserve">   </v>
      </c>
      <c r="FN15" s="20" t="str">
        <f ca="1"/>
        <v xml:space="preserve">   </v>
      </c>
      <c r="FO15" s="20" t="str">
        <f ca="1"/>
        <v xml:space="preserve">   </v>
      </c>
      <c r="FP15" s="20" t="str">
        <f ca="1"/>
        <v xml:space="preserve">   </v>
      </c>
      <c r="FQ15" s="20" t="str">
        <f ca="1"/>
        <v xml:space="preserve">   </v>
      </c>
      <c r="FR15" s="20" t="str">
        <f ca="1"/>
        <v xml:space="preserve">   </v>
      </c>
      <c r="FS15" s="20" t="str">
        <f ca="1"/>
        <v xml:space="preserve">   </v>
      </c>
      <c r="FT15" s="20" t="str">
        <f ca="1"/>
        <v xml:space="preserve">   </v>
      </c>
      <c r="FU15" s="20" t="str">
        <f ca="1"/>
        <v xml:space="preserve">   </v>
      </c>
      <c r="FV15" s="20" t="str">
        <f ca="1"/>
        <v xml:space="preserve">   </v>
      </c>
      <c r="FW15" s="20" t="str">
        <f ca="1"/>
        <v xml:space="preserve">   </v>
      </c>
      <c r="FX15" s="20" t="str">
        <f ca="1"/>
        <v xml:space="preserve">   </v>
      </c>
      <c r="FY15" s="20" t="str">
        <f ca="1"/>
        <v xml:space="preserve">   </v>
      </c>
      <c r="FZ15" s="20" t="str">
        <f ca="1"/>
        <v xml:space="preserve">   </v>
      </c>
      <c r="GA15" s="20" t="str">
        <f ca="1"/>
        <v xml:space="preserve">   </v>
      </c>
      <c r="GB15" s="20" t="str">
        <f ca="1"/>
        <v xml:space="preserve">   </v>
      </c>
      <c r="GC15" s="20" t="str">
        <f ca="1"/>
        <v xml:space="preserve">   </v>
      </c>
      <c r="GD15" s="20" t="str">
        <f ca="1"/>
        <v xml:space="preserve">   </v>
      </c>
      <c r="GE15" s="20" t="str">
        <f ca="1"/>
        <v xml:space="preserve">   </v>
      </c>
      <c r="GF15" s="20" t="str">
        <f ca="1"/>
        <v xml:space="preserve">   </v>
      </c>
      <c r="GG15" s="20" t="str">
        <f ca="1"/>
        <v xml:space="preserve">   </v>
      </c>
      <c r="GH15" s="20" t="str">
        <f ca="1"/>
        <v xml:space="preserve">   </v>
      </c>
      <c r="GI15" s="20" t="str">
        <f ca="1"/>
        <v xml:space="preserve">   </v>
      </c>
      <c r="GJ15" s="20" t="str">
        <f ca="1"/>
        <v xml:space="preserve">   </v>
      </c>
      <c r="GK15" s="20" t="str">
        <f ca="1"/>
        <v xml:space="preserve">   </v>
      </c>
      <c r="GL15" s="20" t="str">
        <f ca="1"/>
        <v xml:space="preserve">   </v>
      </c>
      <c r="GM15" s="20" t="str">
        <f ca="1"/>
        <v xml:space="preserve">   </v>
      </c>
      <c r="GN15" s="20" t="str">
        <f ca="1"/>
        <v xml:space="preserve">   </v>
      </c>
      <c r="GO15" s="20" t="str">
        <f ca="1"/>
        <v xml:space="preserve">   </v>
      </c>
      <c r="GP15" s="20" t="str">
        <f ca="1"/>
        <v xml:space="preserve">   </v>
      </c>
      <c r="GQ15" s="20" t="str">
        <f ca="1"/>
        <v xml:space="preserve">   </v>
      </c>
      <c r="GR15" s="20" t="str">
        <f ca="1"/>
        <v xml:space="preserve">   </v>
      </c>
      <c r="GS15" s="20" t="str">
        <f ca="1"/>
        <v xml:space="preserve">   </v>
      </c>
      <c r="GT15" s="20" t="str">
        <f ca="1"/>
        <v xml:space="preserve">   </v>
      </c>
      <c r="GU15" s="20" t="str">
        <f ca="1"/>
        <v xml:space="preserve">   </v>
      </c>
      <c r="GV15" s="20" t="str">
        <f ca="1"/>
        <v xml:space="preserve">   </v>
      </c>
      <c r="GW15" s="20" t="str">
        <f ca="1"/>
        <v xml:space="preserve">   </v>
      </c>
      <c r="GX15" s="20" t="str">
        <f ca="1"/>
        <v xml:space="preserve">   </v>
      </c>
      <c r="GY15" s="20" t="str">
        <f ca="1"/>
        <v xml:space="preserve">   </v>
      </c>
      <c r="GZ15" s="20" t="str">
        <f ca="1"/>
        <v xml:space="preserve">   </v>
      </c>
      <c r="HA15" s="20" t="str">
        <f ca="1"/>
        <v xml:space="preserve">   </v>
      </c>
      <c r="HB15" s="20" t="str">
        <f ca="1"/>
        <v xml:space="preserve">   </v>
      </c>
      <c r="HC15" s="20" t="str">
        <f ca="1"/>
        <v xml:space="preserve">   </v>
      </c>
      <c r="HD15" s="20" t="str">
        <f ca="1"/>
        <v xml:space="preserve">   </v>
      </c>
      <c r="HE15" s="20" t="str">
        <f ca="1"/>
        <v xml:space="preserve">   </v>
      </c>
      <c r="HF15" s="20" t="str">
        <f ca="1"/>
        <v xml:space="preserve">   </v>
      </c>
      <c r="HG15" s="20" t="str">
        <f ca="1"/>
        <v xml:space="preserve">   </v>
      </c>
      <c r="HH15" s="20" t="str">
        <f ca="1"/>
        <v xml:space="preserve">   </v>
      </c>
      <c r="HI15" s="20" t="str">
        <f ca="1"/>
        <v xml:space="preserve">   </v>
      </c>
      <c r="HJ15" s="20" t="str">
        <f ca="1"/>
        <v xml:space="preserve">   </v>
      </c>
      <c r="HK15" s="20" t="str">
        <f ca="1"/>
        <v xml:space="preserve">   </v>
      </c>
      <c r="HL15" s="20" t="str">
        <f ca="1"/>
        <v xml:space="preserve">   </v>
      </c>
      <c r="HM15" s="20" t="str">
        <f ca="1"/>
        <v xml:space="preserve">   </v>
      </c>
      <c r="HN15" s="20" t="str">
        <f ca="1"/>
        <v xml:space="preserve">   </v>
      </c>
      <c r="HO15" s="20" t="str">
        <f ca="1"/>
        <v xml:space="preserve">   </v>
      </c>
      <c r="HP15" s="20" t="str">
        <f ca="1"/>
        <v xml:space="preserve">   </v>
      </c>
      <c r="HQ15" s="20" t="str">
        <f ca="1"/>
        <v xml:space="preserve">   </v>
      </c>
      <c r="HR15" s="20" t="str">
        <f ca="1"/>
        <v xml:space="preserve">   </v>
      </c>
      <c r="HS15" s="20" t="str">
        <f ca="1"/>
        <v xml:space="preserve">   </v>
      </c>
      <c r="HT15" s="20" t="str">
        <f ca="1"/>
        <v xml:space="preserve">   </v>
      </c>
      <c r="HU15" s="20" t="str">
        <f ca="1"/>
        <v xml:space="preserve">   </v>
      </c>
      <c r="HV15" s="20" t="str">
        <f ca="1"/>
        <v xml:space="preserve">   </v>
      </c>
      <c r="HW15" s="20" t="str">
        <f ca="1"/>
        <v xml:space="preserve">   </v>
      </c>
      <c r="HX15" s="20" t="str">
        <f ca="1"/>
        <v xml:space="preserve">   </v>
      </c>
      <c r="HY15" s="20" t="str">
        <f ca="1"/>
        <v xml:space="preserve">   </v>
      </c>
      <c r="HZ15" s="20" t="str">
        <f ca="1"/>
        <v xml:space="preserve">   </v>
      </c>
      <c r="IA15" s="20" t="str">
        <f ca="1"/>
        <v xml:space="preserve">   </v>
      </c>
      <c r="IB15" s="20" t="str">
        <f ca="1"/>
        <v xml:space="preserve">   </v>
      </c>
      <c r="IC15" s="20" t="str">
        <f ca="1"/>
        <v xml:space="preserve">   </v>
      </c>
      <c r="ID15" s="20" t="str">
        <f ca="1"/>
        <v xml:space="preserve">   </v>
      </c>
      <c r="IE15" s="20" t="str">
        <f ca="1"/>
        <v xml:space="preserve">   </v>
      </c>
      <c r="IF15" s="20" t="str">
        <f ca="1"/>
        <v xml:space="preserve">   </v>
      </c>
      <c r="IG15" s="20" t="str">
        <f ca="1"/>
        <v xml:space="preserve">   </v>
      </c>
      <c r="IH15" s="20" t="str">
        <f ca="1"/>
        <v xml:space="preserve">   </v>
      </c>
      <c r="II15" s="20" t="str">
        <f ca="1"/>
        <v xml:space="preserve">   </v>
      </c>
      <c r="IJ15" s="20" t="str">
        <f ca="1"/>
        <v xml:space="preserve">   </v>
      </c>
      <c r="IK15" s="20" t="str">
        <f ca="1"/>
        <v xml:space="preserve">   </v>
      </c>
      <c r="IL15" s="20" t="str">
        <f ca="1"/>
        <v xml:space="preserve">   </v>
      </c>
      <c r="IM15" s="20" t="str">
        <f ca="1"/>
        <v xml:space="preserve">   </v>
      </c>
      <c r="IN15" s="20" t="str">
        <f ca="1"/>
        <v xml:space="preserve">   </v>
      </c>
      <c r="IO15" s="20" t="str">
        <f ca="1"/>
        <v xml:space="preserve"> </v>
      </c>
      <c r="IP15" s="20" t="str">
        <f ca="1"/>
        <v/>
      </c>
      <c r="IQ15" s="20" t="str">
        <f ca="1"/>
        <v/>
      </c>
      <c r="IR15" s="20" t="str">
        <f ca="1"/>
        <v/>
      </c>
      <c r="IS15" s="20" t="str">
        <f ca="1"/>
        <v/>
      </c>
      <c r="IT15" s="20" t="str">
        <f ca="1"/>
        <v/>
      </c>
      <c r="IU15" s="20" t="str">
        <f ca="1"/>
        <v/>
      </c>
      <c r="IV15" s="20" t="str">
        <f ca="1"/>
        <v/>
      </c>
      <c r="IW15" s="20" t="str">
        <f ca="1"/>
        <v/>
      </c>
      <c r="IX15" s="20" t="str">
        <f ca="1"/>
        <v/>
      </c>
      <c r="IY15" s="20" t="str">
        <f ca="1"/>
        <v/>
      </c>
      <c r="IZ15" s="20" t="str">
        <f ca="1"/>
        <v/>
      </c>
      <c r="JA15" s="20" t="str">
        <f ca="1"/>
        <v/>
      </c>
      <c r="JB15" s="20" t="str">
        <f ca="1"/>
        <v/>
      </c>
      <c r="JC15" s="20" t="str">
        <f ca="1"/>
        <v/>
      </c>
      <c r="JD15" s="20" t="str">
        <f ca="1"/>
        <v/>
      </c>
      <c r="JE15" s="20" t="str">
        <f ca="1"/>
        <v/>
      </c>
      <c r="JF15" s="20" t="str">
        <f ca="1"/>
        <v/>
      </c>
      <c r="JG15" s="20" t="str">
        <f ca="1"/>
        <v/>
      </c>
      <c r="JH15" s="20" t="str">
        <f ca="1"/>
        <v/>
      </c>
      <c r="JI15" s="20" t="str">
        <f ca="1"/>
        <v/>
      </c>
      <c r="JJ15" s="20" t="str">
        <f ca="1"/>
        <v/>
      </c>
      <c r="JK15" s="20" t="str">
        <f ca="1"/>
        <v/>
      </c>
      <c r="JL15" s="20" t="str">
        <f ca="1"/>
        <v/>
      </c>
      <c r="JM15" s="20" t="str">
        <f ca="1"/>
        <v/>
      </c>
      <c r="JN15" s="20" t="str">
        <f ca="1"/>
        <v/>
      </c>
      <c r="JO15" s="20" t="str">
        <f ca="1"/>
        <v/>
      </c>
      <c r="JP15" s="20" t="str">
        <f ca="1"/>
        <v/>
      </c>
      <c r="JQ15" s="20" t="str">
        <f ca="1"/>
        <v/>
      </c>
      <c r="JR15" s="20" t="str">
        <f ca="1"/>
        <v/>
      </c>
      <c r="JS15" s="20" t="str">
        <f ca="1"/>
        <v/>
      </c>
      <c r="JT15" s="20" t="str">
        <f ca="1"/>
        <v/>
      </c>
      <c r="JU15" s="20" t="str">
        <f ca="1"/>
        <v/>
      </c>
      <c r="JV15" s="20" t="str">
        <f ca="1"/>
        <v/>
      </c>
      <c r="JW15" s="20" t="str">
        <f ca="1"/>
        <v/>
      </c>
      <c r="JX15" s="20" t="str">
        <f ca="1"/>
        <v/>
      </c>
      <c r="JY15" s="20" t="str">
        <f ca="1"/>
        <v/>
      </c>
    </row>
    <row r="16" spans="1:285" x14ac:dyDescent="0.3">
      <c r="A16" s="118" t="s">
        <v>138</v>
      </c>
      <c r="C16" s="20">
        <v>9</v>
      </c>
      <c r="D16" s="20">
        <v>9</v>
      </c>
      <c r="E16" s="16"/>
      <c r="J16" s="17" t="str">
        <v>All</v>
      </c>
      <c r="K16" s="15" t="str">
        <v>Mid-semester break</v>
      </c>
      <c r="L16" s="133" t="str">
        <v/>
      </c>
      <c r="M16" s="18">
        <v>46109</v>
      </c>
      <c r="N16" s="39">
        <f t="shared" si="0"/>
        <v>46132</v>
      </c>
      <c r="O16" s="19" t="str" cm="1">
        <f t="array" aca="1" ref="O16:JY16" ca="1">IFERROR(
  IF(OR($M16="",$N16=""),
    "",
    _xlfn.LET(
      _xlpm.num_characters, characters_per_cell,
      _xlpm.space_chars, 0,
      _xlpm.raw, K16,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((CEILING(_xlpm.x,$H$7)*1000)-45699)&gt;=((CEILING($M16,$H$7)*1000)-45699)
      )),
      _xlpm.n, _xlfn.SCAN(0, _xlpm.flag, _xlfn.LAMBDA(_xlpm.a,_xlpm.b, _xlpm.a + --_xlpm.b)),
      IF(_xlpm.flag, MID(_xlpm.txt,(_xlpm.n-1)*_xlpm.num_characters+1, _xlpm.num_characters), "")
    )
  ),
"")</f>
        <v/>
      </c>
      <c r="P16" s="19" t="str">
        <f ca="1"/>
        <v/>
      </c>
      <c r="Q16" s="19" t="str">
        <f ca="1"/>
        <v/>
      </c>
      <c r="R16" s="19" t="str">
        <f ca="1"/>
        <v/>
      </c>
      <c r="S16" s="19" t="str">
        <f ca="1"/>
        <v/>
      </c>
      <c r="T16" s="19" t="str">
        <f ca="1"/>
        <v/>
      </c>
      <c r="U16" s="19" t="str">
        <f ca="1"/>
        <v/>
      </c>
      <c r="V16" s="19" t="str">
        <f ca="1"/>
        <v/>
      </c>
      <c r="W16" s="19" t="str">
        <f ca="1"/>
        <v/>
      </c>
      <c r="X16" s="19" t="str">
        <f ca="1"/>
        <v/>
      </c>
      <c r="Y16" s="19" t="str">
        <f ca="1"/>
        <v/>
      </c>
      <c r="Z16" s="19" t="str">
        <f ca="1"/>
        <v/>
      </c>
      <c r="AA16" s="19" t="str">
        <f ca="1"/>
        <v/>
      </c>
      <c r="AB16" s="19" t="str">
        <f ca="1"/>
        <v/>
      </c>
      <c r="AC16" s="19" t="str">
        <f ca="1"/>
        <v/>
      </c>
      <c r="AD16" s="19" t="str">
        <f ca="1"/>
        <v/>
      </c>
      <c r="AE16" s="19" t="str">
        <f ca="1"/>
        <v/>
      </c>
      <c r="AF16" s="19" t="str">
        <f ca="1"/>
        <v/>
      </c>
      <c r="AG16" s="19" t="str">
        <f ca="1"/>
        <v/>
      </c>
      <c r="AH16" s="19" t="str">
        <f ca="1"/>
        <v/>
      </c>
      <c r="AI16" s="19" t="str">
        <f ca="1"/>
        <v/>
      </c>
      <c r="AJ16" s="19" t="str">
        <f ca="1"/>
        <v/>
      </c>
      <c r="AK16" s="19" t="str">
        <f ca="1"/>
        <v/>
      </c>
      <c r="AL16" s="19" t="str">
        <f ca="1"/>
        <v/>
      </c>
      <c r="AM16" s="19" t="str">
        <f ca="1"/>
        <v/>
      </c>
      <c r="AN16" s="19" t="str">
        <f ca="1"/>
        <v/>
      </c>
      <c r="AO16" s="19" t="str">
        <f ca="1"/>
        <v>Mid</v>
      </c>
      <c r="AP16" s="19" t="str">
        <f ca="1"/>
        <v>-se</v>
      </c>
      <c r="AQ16" s="19" t="str">
        <f ca="1"/>
        <v>mes</v>
      </c>
      <c r="AR16" s="19" t="str">
        <f ca="1"/>
        <v>ter</v>
      </c>
      <c r="AS16" s="19" t="str">
        <f ca="1"/>
        <v xml:space="preserve">   </v>
      </c>
      <c r="AT16" s="19" t="str">
        <f ca="1"/>
        <v>bre</v>
      </c>
      <c r="AU16" s="19" t="str">
        <f ca="1"/>
        <v xml:space="preserve">ak </v>
      </c>
      <c r="AV16" s="19" t="str">
        <f ca="1"/>
        <v xml:space="preserve">   </v>
      </c>
      <c r="AW16" s="19" t="str">
        <f ca="1"/>
        <v xml:space="preserve">   </v>
      </c>
      <c r="AX16" s="20" t="str">
        <f ca="1"/>
        <v xml:space="preserve">   </v>
      </c>
      <c r="AY16" s="20" t="str">
        <f ca="1"/>
        <v xml:space="preserve">   </v>
      </c>
      <c r="AZ16" s="20" t="str">
        <f ca="1"/>
        <v xml:space="preserve">   </v>
      </c>
      <c r="BA16" s="20" t="str">
        <f ca="1"/>
        <v xml:space="preserve">   </v>
      </c>
      <c r="BB16" s="20" t="str">
        <f ca="1"/>
        <v xml:space="preserve">   </v>
      </c>
      <c r="BC16" s="20" t="str">
        <f ca="1"/>
        <v xml:space="preserve">   </v>
      </c>
      <c r="BD16" s="20" t="str">
        <f ca="1"/>
        <v xml:space="preserve">   </v>
      </c>
      <c r="BE16" s="20" t="str">
        <f ca="1"/>
        <v xml:space="preserve">   </v>
      </c>
      <c r="BF16" s="20" t="str">
        <f ca="1"/>
        <v xml:space="preserve">   </v>
      </c>
      <c r="BG16" s="20" t="str">
        <f ca="1"/>
        <v xml:space="preserve">   </v>
      </c>
      <c r="BH16" s="20" t="str">
        <f ca="1"/>
        <v xml:space="preserve">   </v>
      </c>
      <c r="BI16" s="20" t="str">
        <f ca="1"/>
        <v xml:space="preserve">   </v>
      </c>
      <c r="BJ16" s="20" t="str">
        <f ca="1"/>
        <v xml:space="preserve">   </v>
      </c>
      <c r="BK16" s="20" t="str">
        <f ca="1"/>
        <v xml:space="preserve">   </v>
      </c>
      <c r="BL16" s="20" t="str">
        <f ca="1"/>
        <v xml:space="preserve">   </v>
      </c>
      <c r="BM16" s="20" t="str">
        <f ca="1"/>
        <v xml:space="preserve">   </v>
      </c>
      <c r="BN16" s="20" t="str">
        <f ca="1"/>
        <v xml:space="preserve">   </v>
      </c>
      <c r="BO16" s="20" t="str">
        <f ca="1"/>
        <v xml:space="preserve">   </v>
      </c>
      <c r="BP16" s="20" t="str">
        <f ca="1"/>
        <v xml:space="preserve">   </v>
      </c>
      <c r="BQ16" s="20" t="str">
        <f ca="1"/>
        <v xml:space="preserve">   </v>
      </c>
      <c r="BR16" s="20" t="str">
        <f ca="1"/>
        <v xml:space="preserve">   </v>
      </c>
      <c r="BS16" s="20" t="str">
        <f ca="1"/>
        <v xml:space="preserve">   </v>
      </c>
      <c r="BT16" s="20" t="str">
        <f ca="1"/>
        <v xml:space="preserve">   </v>
      </c>
      <c r="BU16" s="20" t="str">
        <f ca="1"/>
        <v xml:space="preserve">   </v>
      </c>
      <c r="BV16" s="20" t="str">
        <f ca="1"/>
        <v xml:space="preserve">   </v>
      </c>
      <c r="BW16" s="20" t="str">
        <f ca="1"/>
        <v xml:space="preserve">   </v>
      </c>
      <c r="BX16" s="20" t="str">
        <f ca="1"/>
        <v xml:space="preserve">   </v>
      </c>
      <c r="BY16" s="20" t="str">
        <f ca="1"/>
        <v xml:space="preserve">   </v>
      </c>
      <c r="BZ16" s="20" t="str">
        <f ca="1"/>
        <v xml:space="preserve">   </v>
      </c>
      <c r="CA16" s="20" t="str">
        <f ca="1"/>
        <v xml:space="preserve">   </v>
      </c>
      <c r="CB16" s="20" t="str">
        <f ca="1"/>
        <v xml:space="preserve">   </v>
      </c>
      <c r="CC16" s="20" t="str">
        <f ca="1"/>
        <v xml:space="preserve">   </v>
      </c>
      <c r="CD16" s="20" t="str">
        <f ca="1"/>
        <v xml:space="preserve">   </v>
      </c>
      <c r="CE16" s="20" t="str">
        <f ca="1"/>
        <v xml:space="preserve">   </v>
      </c>
      <c r="CF16" s="20" t="str">
        <f ca="1"/>
        <v xml:space="preserve">   </v>
      </c>
      <c r="CG16" s="20" t="str">
        <f ca="1"/>
        <v xml:space="preserve">   </v>
      </c>
      <c r="CH16" s="20" t="str">
        <f ca="1"/>
        <v xml:space="preserve">   </v>
      </c>
      <c r="CI16" s="20" t="str">
        <f ca="1"/>
        <v xml:space="preserve">   </v>
      </c>
      <c r="CJ16" s="20" t="str">
        <f ca="1"/>
        <v xml:space="preserve">   </v>
      </c>
      <c r="CK16" s="20" t="str">
        <f ca="1"/>
        <v xml:space="preserve">   </v>
      </c>
      <c r="CL16" s="20" t="str">
        <f ca="1"/>
        <v xml:space="preserve">   </v>
      </c>
      <c r="CM16" s="20" t="str">
        <f ca="1"/>
        <v xml:space="preserve">   </v>
      </c>
      <c r="CN16" s="20" t="str">
        <f ca="1"/>
        <v xml:space="preserve">   </v>
      </c>
      <c r="CO16" s="20" t="str">
        <f ca="1"/>
        <v xml:space="preserve">   </v>
      </c>
      <c r="CP16" s="20" t="str">
        <f ca="1"/>
        <v xml:space="preserve">   </v>
      </c>
      <c r="CQ16" s="20" t="str">
        <f ca="1"/>
        <v xml:space="preserve">   </v>
      </c>
      <c r="CR16" s="20" t="str">
        <f ca="1"/>
        <v xml:space="preserve">   </v>
      </c>
      <c r="CS16" s="20" t="str">
        <f ca="1"/>
        <v xml:space="preserve">   </v>
      </c>
      <c r="CT16" s="20" t="str">
        <f ca="1"/>
        <v xml:space="preserve">   </v>
      </c>
      <c r="CU16" s="20" t="str">
        <f ca="1"/>
        <v xml:space="preserve">   </v>
      </c>
      <c r="CV16" s="20" t="str">
        <f ca="1"/>
        <v xml:space="preserve">   </v>
      </c>
      <c r="CW16" s="20" t="str">
        <f ca="1"/>
        <v xml:space="preserve">   </v>
      </c>
      <c r="CX16" s="20" t="str">
        <f ca="1"/>
        <v xml:space="preserve">   </v>
      </c>
      <c r="CY16" s="20" t="str">
        <f ca="1"/>
        <v xml:space="preserve">   </v>
      </c>
      <c r="CZ16" s="20" t="str">
        <f ca="1"/>
        <v xml:space="preserve">   </v>
      </c>
      <c r="DA16" s="20" t="str">
        <f ca="1"/>
        <v xml:space="preserve">   </v>
      </c>
      <c r="DB16" s="20" t="str">
        <f ca="1"/>
        <v xml:space="preserve">   </v>
      </c>
      <c r="DC16" s="20" t="str">
        <f ca="1"/>
        <v xml:space="preserve">   </v>
      </c>
      <c r="DD16" s="20" t="str">
        <f ca="1"/>
        <v xml:space="preserve">   </v>
      </c>
      <c r="DE16" s="20" t="str">
        <f ca="1"/>
        <v xml:space="preserve">   </v>
      </c>
      <c r="DF16" s="20" t="str">
        <f ca="1"/>
        <v xml:space="preserve">   </v>
      </c>
      <c r="DG16" s="20" t="str">
        <f ca="1"/>
        <v xml:space="preserve">   </v>
      </c>
      <c r="DH16" s="20" t="str">
        <f ca="1"/>
        <v xml:space="preserve">   </v>
      </c>
      <c r="DI16" s="20" t="str">
        <f ca="1"/>
        <v xml:space="preserve">   </v>
      </c>
      <c r="DJ16" s="20" t="str">
        <f ca="1"/>
        <v xml:space="preserve">   </v>
      </c>
      <c r="DK16" s="20" t="str">
        <f ca="1"/>
        <v xml:space="preserve">   </v>
      </c>
      <c r="DL16" s="20" t="str">
        <f ca="1"/>
        <v xml:space="preserve">   </v>
      </c>
      <c r="DM16" s="20" t="str">
        <f ca="1"/>
        <v xml:space="preserve">   </v>
      </c>
      <c r="DN16" s="20" t="str">
        <f ca="1"/>
        <v xml:space="preserve">   </v>
      </c>
      <c r="DO16" s="20" t="str">
        <f ca="1"/>
        <v xml:space="preserve">   </v>
      </c>
      <c r="DP16" s="20" t="str">
        <f ca="1"/>
        <v xml:space="preserve">   </v>
      </c>
      <c r="DQ16" s="20" t="str">
        <f ca="1"/>
        <v xml:space="preserve">   </v>
      </c>
      <c r="DR16" s="20" t="str">
        <f ca="1"/>
        <v xml:space="preserve">   </v>
      </c>
      <c r="DS16" s="20" t="str">
        <f ca="1"/>
        <v xml:space="preserve">   </v>
      </c>
      <c r="DT16" s="20" t="str">
        <f ca="1"/>
        <v xml:space="preserve">   </v>
      </c>
      <c r="DU16" s="20" t="str">
        <f ca="1"/>
        <v xml:space="preserve">   </v>
      </c>
      <c r="DV16" s="20" t="str">
        <f ca="1"/>
        <v xml:space="preserve">   </v>
      </c>
      <c r="DW16" s="20" t="str">
        <f ca="1"/>
        <v xml:space="preserve">   </v>
      </c>
      <c r="DX16" s="20" t="str">
        <f ca="1"/>
        <v xml:space="preserve">   </v>
      </c>
      <c r="DY16" s="20" t="str">
        <f ca="1"/>
        <v xml:space="preserve">   </v>
      </c>
      <c r="DZ16" s="20" t="str">
        <f ca="1"/>
        <v xml:space="preserve">   </v>
      </c>
      <c r="EA16" s="20" t="str">
        <f ca="1"/>
        <v xml:space="preserve">   </v>
      </c>
      <c r="EB16" s="20" t="str">
        <f ca="1"/>
        <v xml:space="preserve">   </v>
      </c>
      <c r="EC16" s="20" t="str">
        <f ca="1"/>
        <v xml:space="preserve">   </v>
      </c>
      <c r="ED16" s="20" t="str">
        <f ca="1"/>
        <v xml:space="preserve">   </v>
      </c>
      <c r="EE16" s="20" t="str">
        <f ca="1"/>
        <v xml:space="preserve">   </v>
      </c>
      <c r="EF16" s="20" t="str">
        <f ca="1"/>
        <v xml:space="preserve">   </v>
      </c>
      <c r="EG16" s="20" t="str">
        <f ca="1"/>
        <v xml:space="preserve">   </v>
      </c>
      <c r="EH16" s="20" t="str">
        <f ca="1"/>
        <v xml:space="preserve">   </v>
      </c>
      <c r="EI16" s="20" t="str">
        <f ca="1"/>
        <v xml:space="preserve">   </v>
      </c>
      <c r="EJ16" s="20" t="str">
        <f ca="1"/>
        <v xml:space="preserve">   </v>
      </c>
      <c r="EK16" s="20" t="str">
        <f ca="1"/>
        <v xml:space="preserve">   </v>
      </c>
      <c r="EL16" s="20" t="str">
        <f ca="1"/>
        <v xml:space="preserve">   </v>
      </c>
      <c r="EM16" s="20" t="str">
        <f ca="1"/>
        <v xml:space="preserve">   </v>
      </c>
      <c r="EN16" s="20" t="str">
        <f ca="1"/>
        <v xml:space="preserve">   </v>
      </c>
      <c r="EO16" s="20" t="str">
        <f ca="1"/>
        <v xml:space="preserve">   </v>
      </c>
      <c r="EP16" s="20" t="str">
        <f ca="1"/>
        <v xml:space="preserve">   </v>
      </c>
      <c r="EQ16" s="20" t="str">
        <f ca="1"/>
        <v xml:space="preserve">   </v>
      </c>
      <c r="ER16" s="20" t="str">
        <f ca="1"/>
        <v xml:space="preserve">   </v>
      </c>
      <c r="ES16" s="20" t="str">
        <f ca="1"/>
        <v xml:space="preserve">   </v>
      </c>
      <c r="ET16" s="20" t="str">
        <f ca="1"/>
        <v xml:space="preserve">   </v>
      </c>
      <c r="EU16" s="20" t="str">
        <f ca="1"/>
        <v xml:space="preserve">   </v>
      </c>
      <c r="EV16" s="20" t="str">
        <f ca="1"/>
        <v xml:space="preserve">   </v>
      </c>
      <c r="EW16" s="20" t="str">
        <f ca="1"/>
        <v xml:space="preserve">   </v>
      </c>
      <c r="EX16" s="20" t="str">
        <f ca="1"/>
        <v xml:space="preserve">   </v>
      </c>
      <c r="EY16" s="20" t="str">
        <f ca="1"/>
        <v xml:space="preserve">   </v>
      </c>
      <c r="EZ16" s="20" t="str">
        <f ca="1"/>
        <v xml:space="preserve">   </v>
      </c>
      <c r="FA16" s="20" t="str">
        <f ca="1"/>
        <v xml:space="preserve">   </v>
      </c>
      <c r="FB16" s="20" t="str">
        <f ca="1"/>
        <v xml:space="preserve">   </v>
      </c>
      <c r="FC16" s="20" t="str">
        <f ca="1"/>
        <v xml:space="preserve">   </v>
      </c>
      <c r="FD16" s="20" t="str">
        <f ca="1"/>
        <v xml:space="preserve">   </v>
      </c>
      <c r="FE16" s="20" t="str">
        <f ca="1"/>
        <v xml:space="preserve">   </v>
      </c>
      <c r="FF16" s="20" t="str">
        <f ca="1"/>
        <v xml:space="preserve">   </v>
      </c>
      <c r="FG16" s="20" t="str">
        <f ca="1"/>
        <v xml:space="preserve">   </v>
      </c>
      <c r="FH16" s="20" t="str">
        <f ca="1"/>
        <v xml:space="preserve">   </v>
      </c>
      <c r="FI16" s="20" t="str">
        <f ca="1"/>
        <v xml:space="preserve">   </v>
      </c>
      <c r="FJ16" s="20" t="str">
        <f ca="1"/>
        <v xml:space="preserve">   </v>
      </c>
      <c r="FK16" s="20" t="str">
        <f ca="1"/>
        <v xml:space="preserve">   </v>
      </c>
      <c r="FL16" s="20" t="str">
        <f ca="1"/>
        <v xml:space="preserve">   </v>
      </c>
      <c r="FM16" s="20" t="str">
        <f ca="1"/>
        <v xml:space="preserve">   </v>
      </c>
      <c r="FN16" s="20" t="str">
        <f ca="1"/>
        <v xml:space="preserve">   </v>
      </c>
      <c r="FO16" s="20" t="str">
        <f ca="1"/>
        <v xml:space="preserve">   </v>
      </c>
      <c r="FP16" s="20" t="str">
        <f ca="1"/>
        <v xml:space="preserve">   </v>
      </c>
      <c r="FQ16" s="20" t="str">
        <f ca="1"/>
        <v xml:space="preserve">   </v>
      </c>
      <c r="FR16" s="20" t="str">
        <f ca="1"/>
        <v xml:space="preserve">   </v>
      </c>
      <c r="FS16" s="20" t="str">
        <f ca="1"/>
        <v xml:space="preserve">   </v>
      </c>
      <c r="FT16" s="20" t="str">
        <f ca="1"/>
        <v xml:space="preserve">   </v>
      </c>
      <c r="FU16" s="20" t="str">
        <f ca="1"/>
        <v xml:space="preserve">   </v>
      </c>
      <c r="FV16" s="20" t="str">
        <f ca="1"/>
        <v xml:space="preserve">   </v>
      </c>
      <c r="FW16" s="20" t="str">
        <f ca="1"/>
        <v xml:space="preserve">   </v>
      </c>
      <c r="FX16" s="20" t="str">
        <f ca="1"/>
        <v xml:space="preserve">   </v>
      </c>
      <c r="FY16" s="20" t="str">
        <f ca="1"/>
        <v xml:space="preserve">   </v>
      </c>
      <c r="FZ16" s="20" t="str">
        <f ca="1"/>
        <v xml:space="preserve">   </v>
      </c>
      <c r="GA16" s="20" t="str">
        <f ca="1"/>
        <v xml:space="preserve">   </v>
      </c>
      <c r="GB16" s="20" t="str">
        <f ca="1"/>
        <v xml:space="preserve">   </v>
      </c>
      <c r="GC16" s="20" t="str">
        <f ca="1"/>
        <v xml:space="preserve">   </v>
      </c>
      <c r="GD16" s="20" t="str">
        <f ca="1"/>
        <v xml:space="preserve">   </v>
      </c>
      <c r="GE16" s="20" t="str">
        <f ca="1"/>
        <v xml:space="preserve">   </v>
      </c>
      <c r="GF16" s="20" t="str">
        <f ca="1"/>
        <v xml:space="preserve">   </v>
      </c>
      <c r="GG16" s="20" t="str">
        <f ca="1"/>
        <v xml:space="preserve">   </v>
      </c>
      <c r="GH16" s="20" t="str">
        <f ca="1"/>
        <v xml:space="preserve">   </v>
      </c>
      <c r="GI16" s="20" t="str">
        <f ca="1"/>
        <v xml:space="preserve">   </v>
      </c>
      <c r="GJ16" s="20" t="str">
        <f ca="1"/>
        <v xml:space="preserve">   </v>
      </c>
      <c r="GK16" s="20" t="str">
        <f ca="1"/>
        <v xml:space="preserve">   </v>
      </c>
      <c r="GL16" s="20" t="str">
        <f ca="1"/>
        <v xml:space="preserve">   </v>
      </c>
      <c r="GM16" s="20" t="str">
        <f ca="1"/>
        <v xml:space="preserve">   </v>
      </c>
      <c r="GN16" s="20" t="str">
        <f ca="1"/>
        <v xml:space="preserve">   </v>
      </c>
      <c r="GO16" s="20" t="str">
        <f ca="1"/>
        <v xml:space="preserve">   </v>
      </c>
      <c r="GP16" s="20" t="str">
        <f ca="1"/>
        <v xml:space="preserve">   </v>
      </c>
      <c r="GQ16" s="20" t="str">
        <f ca="1"/>
        <v xml:space="preserve">   </v>
      </c>
      <c r="GR16" s="20" t="str">
        <f ca="1"/>
        <v xml:space="preserve">   </v>
      </c>
      <c r="GS16" s="20" t="str">
        <f ca="1"/>
        <v xml:space="preserve">   </v>
      </c>
      <c r="GT16" s="20" t="str">
        <f ca="1"/>
        <v xml:space="preserve">   </v>
      </c>
      <c r="GU16" s="20" t="str">
        <f ca="1"/>
        <v xml:space="preserve">   </v>
      </c>
      <c r="GV16" s="20" t="str">
        <f ca="1"/>
        <v xml:space="preserve">   </v>
      </c>
      <c r="GW16" s="20" t="str">
        <f ca="1"/>
        <v xml:space="preserve">   </v>
      </c>
      <c r="GX16" s="20" t="str">
        <f ca="1"/>
        <v xml:space="preserve">   </v>
      </c>
      <c r="GY16" s="20" t="str">
        <f ca="1"/>
        <v xml:space="preserve">   </v>
      </c>
      <c r="GZ16" s="20" t="str">
        <f ca="1"/>
        <v xml:space="preserve">   </v>
      </c>
      <c r="HA16" s="20" t="str">
        <f ca="1"/>
        <v xml:space="preserve">   </v>
      </c>
      <c r="HB16" s="20" t="str">
        <f ca="1"/>
        <v xml:space="preserve">   </v>
      </c>
      <c r="HC16" s="20" t="str">
        <f ca="1"/>
        <v xml:space="preserve">   </v>
      </c>
      <c r="HD16" s="20" t="str">
        <f ca="1"/>
        <v xml:space="preserve">   </v>
      </c>
      <c r="HE16" s="20" t="str">
        <f ca="1"/>
        <v xml:space="preserve">   </v>
      </c>
      <c r="HF16" s="20" t="str">
        <f ca="1"/>
        <v xml:space="preserve">   </v>
      </c>
      <c r="HG16" s="20" t="str">
        <f ca="1"/>
        <v xml:space="preserve">   </v>
      </c>
      <c r="HH16" s="20" t="str">
        <f ca="1"/>
        <v xml:space="preserve">   </v>
      </c>
      <c r="HI16" s="20" t="str">
        <f ca="1"/>
        <v xml:space="preserve">   </v>
      </c>
      <c r="HJ16" s="20" t="str">
        <f ca="1"/>
        <v xml:space="preserve">   </v>
      </c>
      <c r="HK16" s="20" t="str">
        <f ca="1"/>
        <v xml:space="preserve">   </v>
      </c>
      <c r="HL16" s="20" t="str">
        <f ca="1"/>
        <v xml:space="preserve">   </v>
      </c>
      <c r="HM16" s="20" t="str">
        <f ca="1"/>
        <v xml:space="preserve">   </v>
      </c>
      <c r="HN16" s="20" t="str">
        <f ca="1"/>
        <v xml:space="preserve">   </v>
      </c>
      <c r="HO16" s="20" t="str">
        <f ca="1"/>
        <v xml:space="preserve">   </v>
      </c>
      <c r="HP16" s="20" t="str">
        <f ca="1"/>
        <v xml:space="preserve">   </v>
      </c>
      <c r="HQ16" s="20" t="str">
        <f ca="1"/>
        <v xml:space="preserve">   </v>
      </c>
      <c r="HR16" s="20" t="str">
        <f ca="1"/>
        <v xml:space="preserve">   </v>
      </c>
      <c r="HS16" s="20" t="str">
        <f ca="1"/>
        <v xml:space="preserve">   </v>
      </c>
      <c r="HT16" s="20" t="str">
        <f ca="1"/>
        <v xml:space="preserve">   </v>
      </c>
      <c r="HU16" s="20" t="str">
        <f ca="1"/>
        <v xml:space="preserve">   </v>
      </c>
      <c r="HV16" s="20" t="str">
        <f ca="1"/>
        <v xml:space="preserve">   </v>
      </c>
      <c r="HW16" s="20" t="str">
        <f ca="1"/>
        <v xml:space="preserve">   </v>
      </c>
      <c r="HX16" s="20" t="str">
        <f ca="1"/>
        <v xml:space="preserve">   </v>
      </c>
      <c r="HY16" s="20" t="str">
        <f ca="1"/>
        <v xml:space="preserve">   </v>
      </c>
      <c r="HZ16" s="20" t="str">
        <f ca="1"/>
        <v xml:space="preserve">   </v>
      </c>
      <c r="IA16" s="20" t="str">
        <f ca="1"/>
        <v xml:space="preserve">   </v>
      </c>
      <c r="IB16" s="20" t="str">
        <f ca="1"/>
        <v xml:space="preserve">   </v>
      </c>
      <c r="IC16" s="20" t="str">
        <f ca="1"/>
        <v xml:space="preserve">   </v>
      </c>
      <c r="ID16" s="20" t="str">
        <f ca="1"/>
        <v xml:space="preserve">   </v>
      </c>
      <c r="IE16" s="20" t="str">
        <f ca="1"/>
        <v xml:space="preserve">   </v>
      </c>
      <c r="IF16" s="20" t="str">
        <f ca="1"/>
        <v xml:space="preserve">   </v>
      </c>
      <c r="IG16" s="20" t="str">
        <f ca="1"/>
        <v xml:space="preserve">   </v>
      </c>
      <c r="IH16" s="20" t="str">
        <f ca="1"/>
        <v xml:space="preserve">   </v>
      </c>
      <c r="II16" s="20" t="str">
        <f ca="1"/>
        <v xml:space="preserve">   </v>
      </c>
      <c r="IJ16" s="20" t="str">
        <f ca="1"/>
        <v xml:space="preserve">   </v>
      </c>
      <c r="IK16" s="20" t="str">
        <f ca="1"/>
        <v xml:space="preserve">   </v>
      </c>
      <c r="IL16" s="20" t="str">
        <f ca="1"/>
        <v xml:space="preserve">   </v>
      </c>
      <c r="IM16" s="20" t="str">
        <f ca="1"/>
        <v xml:space="preserve">  </v>
      </c>
      <c r="IN16" s="20" t="str">
        <f ca="1"/>
        <v/>
      </c>
      <c r="IO16" s="20" t="str">
        <f ca="1"/>
        <v/>
      </c>
      <c r="IP16" s="20" t="str">
        <f ca="1"/>
        <v/>
      </c>
      <c r="IQ16" s="20" t="str">
        <f ca="1"/>
        <v/>
      </c>
      <c r="IR16" s="20" t="str">
        <f ca="1"/>
        <v/>
      </c>
      <c r="IS16" s="20" t="str">
        <f ca="1"/>
        <v/>
      </c>
      <c r="IT16" s="20" t="str">
        <f ca="1"/>
        <v/>
      </c>
      <c r="IU16" s="20" t="str">
        <f ca="1"/>
        <v/>
      </c>
      <c r="IV16" s="20" t="str">
        <f ca="1"/>
        <v/>
      </c>
      <c r="IW16" s="20" t="str">
        <f ca="1"/>
        <v/>
      </c>
      <c r="IX16" s="20" t="str">
        <f ca="1"/>
        <v/>
      </c>
      <c r="IY16" s="20" t="str">
        <f ca="1"/>
        <v/>
      </c>
      <c r="IZ16" s="20" t="str">
        <f ca="1"/>
        <v/>
      </c>
      <c r="JA16" s="20" t="str">
        <f ca="1"/>
        <v/>
      </c>
      <c r="JB16" s="20" t="str">
        <f ca="1"/>
        <v/>
      </c>
      <c r="JC16" s="20" t="str">
        <f ca="1"/>
        <v/>
      </c>
      <c r="JD16" s="20" t="str">
        <f ca="1"/>
        <v/>
      </c>
      <c r="JE16" s="20" t="str">
        <f ca="1"/>
        <v/>
      </c>
      <c r="JF16" s="20" t="str">
        <f ca="1"/>
        <v/>
      </c>
      <c r="JG16" s="20" t="str">
        <f ca="1"/>
        <v/>
      </c>
      <c r="JH16" s="20" t="str">
        <f ca="1"/>
        <v/>
      </c>
      <c r="JI16" s="20" t="str">
        <f ca="1"/>
        <v/>
      </c>
      <c r="JJ16" s="20" t="str">
        <f ca="1"/>
        <v/>
      </c>
      <c r="JK16" s="20" t="str">
        <f ca="1"/>
        <v/>
      </c>
      <c r="JL16" s="20" t="str">
        <f ca="1"/>
        <v/>
      </c>
      <c r="JM16" s="20" t="str">
        <f ca="1"/>
        <v/>
      </c>
      <c r="JN16" s="20" t="str">
        <f ca="1"/>
        <v/>
      </c>
      <c r="JO16" s="20" t="str">
        <f ca="1"/>
        <v/>
      </c>
      <c r="JP16" s="20" t="str">
        <f ca="1"/>
        <v/>
      </c>
      <c r="JQ16" s="20" t="str">
        <f ca="1"/>
        <v/>
      </c>
      <c r="JR16" s="20" t="str">
        <f ca="1"/>
        <v/>
      </c>
      <c r="JS16" s="20" t="str">
        <f ca="1"/>
        <v/>
      </c>
      <c r="JT16" s="20" t="str">
        <f ca="1"/>
        <v/>
      </c>
      <c r="JU16" s="20" t="str">
        <f ca="1"/>
        <v/>
      </c>
      <c r="JV16" s="20" t="str">
        <f ca="1"/>
        <v/>
      </c>
      <c r="JW16" s="20" t="str">
        <f ca="1"/>
        <v/>
      </c>
      <c r="JX16" s="20" t="str">
        <f ca="1"/>
        <v/>
      </c>
      <c r="JY16" s="20" t="str">
        <f ca="1"/>
        <v/>
      </c>
    </row>
    <row r="17" spans="1:285" x14ac:dyDescent="0.3">
      <c r="A17" t="s">
        <v>21</v>
      </c>
      <c r="C17" s="20">
        <v>10</v>
      </c>
      <c r="D17" s="20">
        <v>10</v>
      </c>
      <c r="J17" s="17" t="str">
        <v>ENME403</v>
      </c>
      <c r="K17" s="15" t="str">
        <v>System ID Quizzes 3 - Steepest Descent</v>
      </c>
      <c r="L17" s="133" t="str">
        <v>15% cont.</v>
      </c>
      <c r="M17" s="18">
        <v>46131</v>
      </c>
      <c r="N17" s="39">
        <f t="shared" si="0"/>
        <v>46132</v>
      </c>
      <c r="O17" s="19" t="str" cm="1">
        <f t="array" aca="1" ref="O17:JY17" ca="1">IFERROR(
  IF(OR($M17="",$N17=""),
    "",
    _xlfn.LET(
      _xlpm.num_characters, characters_per_cell,
      _xlpm.space_chars, 0,
      _xlpm.raw, K17,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((CEILING(_xlpm.x,$H$7)*1000)-45699)&gt;=((CEILING($M17,$H$7)*1000)-45699)
      )),
      _xlpm.n, _xlfn.SCAN(0, _xlpm.flag, _xlfn.LAMBDA(_xlpm.a,_xlpm.b, _xlpm.a + --_xlpm.b)),
      IF(_xlpm.flag, MID(_xlpm.txt,(_xlpm.n-1)*_xlpm.num_characters+1, _xlpm.num_characters), "")
    )
  ),
"")</f>
        <v/>
      </c>
      <c r="P17" s="19" t="str">
        <f ca="1"/>
        <v/>
      </c>
      <c r="Q17" s="19" t="str">
        <f ca="1"/>
        <v/>
      </c>
      <c r="R17" s="19" t="str">
        <f ca="1"/>
        <v/>
      </c>
      <c r="S17" s="19" t="str">
        <f ca="1"/>
        <v/>
      </c>
      <c r="T17" s="19" t="str">
        <f ca="1"/>
        <v/>
      </c>
      <c r="U17" s="19" t="str">
        <f ca="1"/>
        <v/>
      </c>
      <c r="V17" s="19" t="str">
        <f ca="1"/>
        <v/>
      </c>
      <c r="W17" s="19" t="str">
        <f ca="1"/>
        <v/>
      </c>
      <c r="X17" s="19" t="str">
        <f ca="1"/>
        <v/>
      </c>
      <c r="Y17" s="19" t="str">
        <f ca="1"/>
        <v/>
      </c>
      <c r="Z17" s="19" t="str">
        <f ca="1"/>
        <v/>
      </c>
      <c r="AA17" s="19" t="str">
        <f ca="1"/>
        <v/>
      </c>
      <c r="AB17" s="19" t="str">
        <f ca="1"/>
        <v/>
      </c>
      <c r="AC17" s="19" t="str">
        <f ca="1"/>
        <v/>
      </c>
      <c r="AD17" s="19" t="str">
        <f ca="1"/>
        <v/>
      </c>
      <c r="AE17" s="19" t="str">
        <f ca="1"/>
        <v/>
      </c>
      <c r="AF17" s="19" t="str">
        <f ca="1"/>
        <v/>
      </c>
      <c r="AG17" s="19" t="str">
        <f ca="1"/>
        <v/>
      </c>
      <c r="AH17" s="19" t="str">
        <f ca="1"/>
        <v/>
      </c>
      <c r="AI17" s="19" t="str">
        <f ca="1"/>
        <v/>
      </c>
      <c r="AJ17" s="19" t="str">
        <f ca="1"/>
        <v/>
      </c>
      <c r="AK17" s="19" t="str">
        <f ca="1"/>
        <v/>
      </c>
      <c r="AL17" s="19" t="str">
        <f ca="1"/>
        <v/>
      </c>
      <c r="AM17" s="19" t="str">
        <f ca="1"/>
        <v/>
      </c>
      <c r="AN17" s="19" t="str">
        <f ca="1"/>
        <v/>
      </c>
      <c r="AO17" s="19" t="str">
        <f ca="1"/>
        <v/>
      </c>
      <c r="AP17" s="19" t="str">
        <f ca="1"/>
        <v/>
      </c>
      <c r="AQ17" s="19" t="str">
        <f ca="1"/>
        <v/>
      </c>
      <c r="AR17" s="19" t="str">
        <f ca="1"/>
        <v/>
      </c>
      <c r="AS17" s="19" t="str">
        <f ca="1"/>
        <v/>
      </c>
      <c r="AT17" s="19" t="str">
        <f ca="1"/>
        <v/>
      </c>
      <c r="AU17" s="19" t="str">
        <f ca="1"/>
        <v/>
      </c>
      <c r="AV17" s="19" t="str">
        <f ca="1"/>
        <v/>
      </c>
      <c r="AW17" s="19" t="str">
        <f ca="1"/>
        <v/>
      </c>
      <c r="AX17" s="20" t="str">
        <f ca="1"/>
        <v/>
      </c>
      <c r="AY17" s="20" t="str">
        <f ca="1"/>
        <v/>
      </c>
      <c r="AZ17" s="20" t="str">
        <f ca="1"/>
        <v/>
      </c>
      <c r="BA17" s="20" t="str">
        <f ca="1"/>
        <v/>
      </c>
      <c r="BB17" s="20" t="str">
        <f ca="1"/>
        <v/>
      </c>
      <c r="BC17" s="20" t="str">
        <f ca="1"/>
        <v/>
      </c>
      <c r="BD17" s="20" t="str">
        <f ca="1"/>
        <v/>
      </c>
      <c r="BE17" s="20" t="str">
        <f ca="1"/>
        <v/>
      </c>
      <c r="BF17" s="20" t="str">
        <f ca="1"/>
        <v/>
      </c>
      <c r="BG17" s="20" t="str">
        <f ca="1"/>
        <v/>
      </c>
      <c r="BH17" s="20" t="str">
        <f ca="1"/>
        <v/>
      </c>
      <c r="BI17" s="20" t="str">
        <f ca="1"/>
        <v/>
      </c>
      <c r="BJ17" s="20" t="str">
        <f ca="1"/>
        <v/>
      </c>
      <c r="BK17" s="20" t="str">
        <f ca="1"/>
        <v>Sys</v>
      </c>
      <c r="BL17" s="20" t="str">
        <f ca="1"/>
        <v>tem</v>
      </c>
      <c r="BM17" s="20" t="str">
        <f ca="1"/>
        <v xml:space="preserve">   </v>
      </c>
      <c r="BN17" s="20" t="str">
        <f ca="1"/>
        <v xml:space="preserve">ID </v>
      </c>
      <c r="BO17" s="20" t="str">
        <f ca="1"/>
        <v>Qui</v>
      </c>
      <c r="BP17" s="20" t="str">
        <f ca="1"/>
        <v>zze</v>
      </c>
      <c r="BQ17" s="20" t="str">
        <f ca="1"/>
        <v xml:space="preserve">s  </v>
      </c>
      <c r="BR17" s="20" t="str">
        <f ca="1"/>
        <v xml:space="preserve">3  </v>
      </c>
      <c r="BS17" s="20" t="str">
        <f ca="1"/>
        <v xml:space="preserve">-  </v>
      </c>
      <c r="BT17" s="20" t="str">
        <f ca="1"/>
        <v>Ste</v>
      </c>
      <c r="BU17" s="20" t="str">
        <f ca="1"/>
        <v>epe</v>
      </c>
      <c r="BV17" s="20" t="str">
        <f ca="1"/>
        <v xml:space="preserve">st </v>
      </c>
      <c r="BW17" s="20" t="str">
        <f ca="1"/>
        <v>Des</v>
      </c>
      <c r="BX17" s="20" t="str">
        <f ca="1"/>
        <v>cen</v>
      </c>
      <c r="BY17" s="20" t="str">
        <f ca="1"/>
        <v xml:space="preserve">t  </v>
      </c>
      <c r="BZ17" s="20" t="str">
        <f ca="1"/>
        <v xml:space="preserve">   </v>
      </c>
      <c r="CA17" s="20" t="str">
        <f ca="1"/>
        <v xml:space="preserve">   </v>
      </c>
      <c r="CB17" s="20" t="str">
        <f ca="1"/>
        <v xml:space="preserve">   </v>
      </c>
      <c r="CC17" s="20" t="str">
        <f ca="1"/>
        <v xml:space="preserve">   </v>
      </c>
      <c r="CD17" s="20" t="str">
        <f ca="1"/>
        <v xml:space="preserve">   </v>
      </c>
      <c r="CE17" s="20" t="str">
        <f ca="1"/>
        <v xml:space="preserve">   </v>
      </c>
      <c r="CF17" s="20" t="str">
        <f ca="1"/>
        <v xml:space="preserve">   </v>
      </c>
      <c r="CG17" s="20" t="str">
        <f ca="1"/>
        <v xml:space="preserve">   </v>
      </c>
      <c r="CH17" s="20" t="str">
        <f ca="1"/>
        <v xml:space="preserve">   </v>
      </c>
      <c r="CI17" s="20" t="str">
        <f ca="1"/>
        <v xml:space="preserve">   </v>
      </c>
      <c r="CJ17" s="20" t="str">
        <f ca="1"/>
        <v xml:space="preserve">   </v>
      </c>
      <c r="CK17" s="20" t="str">
        <f ca="1"/>
        <v xml:space="preserve">   </v>
      </c>
      <c r="CL17" s="20" t="str">
        <f ca="1"/>
        <v xml:space="preserve">   </v>
      </c>
      <c r="CM17" s="20" t="str">
        <f ca="1"/>
        <v xml:space="preserve">   </v>
      </c>
      <c r="CN17" s="20" t="str">
        <f ca="1"/>
        <v xml:space="preserve">   </v>
      </c>
      <c r="CO17" s="20" t="str">
        <f ca="1"/>
        <v xml:space="preserve">   </v>
      </c>
      <c r="CP17" s="20" t="str">
        <f ca="1"/>
        <v xml:space="preserve">   </v>
      </c>
      <c r="CQ17" s="20" t="str">
        <f ca="1"/>
        <v xml:space="preserve">   </v>
      </c>
      <c r="CR17" s="20" t="str">
        <f ca="1"/>
        <v xml:space="preserve">   </v>
      </c>
      <c r="CS17" s="20" t="str">
        <f ca="1"/>
        <v xml:space="preserve">   </v>
      </c>
      <c r="CT17" s="20" t="str">
        <f ca="1"/>
        <v xml:space="preserve">   </v>
      </c>
      <c r="CU17" s="20" t="str">
        <f ca="1"/>
        <v xml:space="preserve">   </v>
      </c>
      <c r="CV17" s="20" t="str">
        <f ca="1"/>
        <v xml:space="preserve">   </v>
      </c>
      <c r="CW17" s="20" t="str">
        <f ca="1"/>
        <v xml:space="preserve">   </v>
      </c>
      <c r="CX17" s="20" t="str">
        <f ca="1"/>
        <v xml:space="preserve">   </v>
      </c>
      <c r="CY17" s="20" t="str">
        <f ca="1"/>
        <v xml:space="preserve">   </v>
      </c>
      <c r="CZ17" s="20" t="str">
        <f ca="1"/>
        <v xml:space="preserve">   </v>
      </c>
      <c r="DA17" s="20" t="str">
        <f ca="1"/>
        <v xml:space="preserve">   </v>
      </c>
      <c r="DB17" s="20" t="str">
        <f ca="1"/>
        <v xml:space="preserve">   </v>
      </c>
      <c r="DC17" s="20" t="str">
        <f ca="1"/>
        <v xml:space="preserve">   </v>
      </c>
      <c r="DD17" s="20" t="str">
        <f ca="1"/>
        <v xml:space="preserve">   </v>
      </c>
      <c r="DE17" s="20" t="str">
        <f ca="1"/>
        <v xml:space="preserve">   </v>
      </c>
      <c r="DF17" s="20" t="str">
        <f ca="1"/>
        <v xml:space="preserve">   </v>
      </c>
      <c r="DG17" s="20" t="str">
        <f ca="1"/>
        <v xml:space="preserve">   </v>
      </c>
      <c r="DH17" s="20" t="str">
        <f ca="1"/>
        <v xml:space="preserve">   </v>
      </c>
      <c r="DI17" s="20" t="str">
        <f ca="1"/>
        <v xml:space="preserve">   </v>
      </c>
      <c r="DJ17" s="20" t="str">
        <f ca="1"/>
        <v xml:space="preserve">   </v>
      </c>
      <c r="DK17" s="20" t="str">
        <f ca="1"/>
        <v xml:space="preserve">   </v>
      </c>
      <c r="DL17" s="20" t="str">
        <f ca="1"/>
        <v xml:space="preserve">   </v>
      </c>
      <c r="DM17" s="20" t="str">
        <f ca="1"/>
        <v xml:space="preserve">   </v>
      </c>
      <c r="DN17" s="20" t="str">
        <f ca="1"/>
        <v xml:space="preserve">   </v>
      </c>
      <c r="DO17" s="20" t="str">
        <f ca="1"/>
        <v xml:space="preserve">   </v>
      </c>
      <c r="DP17" s="20" t="str">
        <f ca="1"/>
        <v xml:space="preserve">   </v>
      </c>
      <c r="DQ17" s="20" t="str">
        <f ca="1"/>
        <v xml:space="preserve">   </v>
      </c>
      <c r="DR17" s="20" t="str">
        <f ca="1"/>
        <v xml:space="preserve">   </v>
      </c>
      <c r="DS17" s="20" t="str">
        <f ca="1"/>
        <v xml:space="preserve">   </v>
      </c>
      <c r="DT17" s="20" t="str">
        <f ca="1"/>
        <v xml:space="preserve">   </v>
      </c>
      <c r="DU17" s="20" t="str">
        <f ca="1"/>
        <v xml:space="preserve">   </v>
      </c>
      <c r="DV17" s="20" t="str">
        <f ca="1"/>
        <v xml:space="preserve">   </v>
      </c>
      <c r="DW17" s="20" t="str">
        <f ca="1"/>
        <v xml:space="preserve">   </v>
      </c>
      <c r="DX17" s="20" t="str">
        <f ca="1"/>
        <v xml:space="preserve">   </v>
      </c>
      <c r="DY17" s="20" t="str">
        <f ca="1"/>
        <v xml:space="preserve">   </v>
      </c>
      <c r="DZ17" s="20" t="str">
        <f ca="1"/>
        <v xml:space="preserve">   </v>
      </c>
      <c r="EA17" s="20" t="str">
        <f ca="1"/>
        <v xml:space="preserve">   </v>
      </c>
      <c r="EB17" s="20" t="str">
        <f ca="1"/>
        <v xml:space="preserve">   </v>
      </c>
      <c r="EC17" s="20" t="str">
        <f ca="1"/>
        <v xml:space="preserve">   </v>
      </c>
      <c r="ED17" s="20" t="str">
        <f ca="1"/>
        <v xml:space="preserve">   </v>
      </c>
      <c r="EE17" s="20" t="str">
        <f ca="1"/>
        <v xml:space="preserve">   </v>
      </c>
      <c r="EF17" s="20" t="str">
        <f ca="1"/>
        <v xml:space="preserve">   </v>
      </c>
      <c r="EG17" s="20" t="str">
        <f ca="1"/>
        <v xml:space="preserve">   </v>
      </c>
      <c r="EH17" s="20" t="str">
        <f ca="1"/>
        <v xml:space="preserve">   </v>
      </c>
      <c r="EI17" s="20" t="str">
        <f ca="1"/>
        <v xml:space="preserve">   </v>
      </c>
      <c r="EJ17" s="20" t="str">
        <f ca="1"/>
        <v xml:space="preserve">   </v>
      </c>
      <c r="EK17" s="20" t="str">
        <f ca="1"/>
        <v xml:space="preserve">   </v>
      </c>
      <c r="EL17" s="20" t="str">
        <f ca="1"/>
        <v xml:space="preserve">   </v>
      </c>
      <c r="EM17" s="20" t="str">
        <f ca="1"/>
        <v xml:space="preserve">   </v>
      </c>
      <c r="EN17" s="20" t="str">
        <f ca="1"/>
        <v xml:space="preserve">   </v>
      </c>
      <c r="EO17" s="20" t="str">
        <f ca="1"/>
        <v xml:space="preserve">   </v>
      </c>
      <c r="EP17" s="20" t="str">
        <f ca="1"/>
        <v xml:space="preserve">   </v>
      </c>
      <c r="EQ17" s="20" t="str">
        <f ca="1"/>
        <v xml:space="preserve">   </v>
      </c>
      <c r="ER17" s="20" t="str">
        <f ca="1"/>
        <v xml:space="preserve">   </v>
      </c>
      <c r="ES17" s="20" t="str">
        <f ca="1"/>
        <v xml:space="preserve">   </v>
      </c>
      <c r="ET17" s="20" t="str">
        <f ca="1"/>
        <v xml:space="preserve">   </v>
      </c>
      <c r="EU17" s="20" t="str">
        <f ca="1"/>
        <v xml:space="preserve">   </v>
      </c>
      <c r="EV17" s="20" t="str">
        <f ca="1"/>
        <v xml:space="preserve">   </v>
      </c>
      <c r="EW17" s="20" t="str">
        <f ca="1"/>
        <v xml:space="preserve">   </v>
      </c>
      <c r="EX17" s="20" t="str">
        <f ca="1"/>
        <v xml:space="preserve">   </v>
      </c>
      <c r="EY17" s="20" t="str">
        <f ca="1"/>
        <v xml:space="preserve">   </v>
      </c>
      <c r="EZ17" s="20" t="str">
        <f ca="1"/>
        <v xml:space="preserve">   </v>
      </c>
      <c r="FA17" s="20" t="str">
        <f ca="1"/>
        <v xml:space="preserve">   </v>
      </c>
      <c r="FB17" s="20" t="str">
        <f ca="1"/>
        <v xml:space="preserve">   </v>
      </c>
      <c r="FC17" s="20" t="str">
        <f ca="1"/>
        <v xml:space="preserve">   </v>
      </c>
      <c r="FD17" s="20" t="str">
        <f ca="1"/>
        <v xml:space="preserve">   </v>
      </c>
      <c r="FE17" s="20" t="str">
        <f ca="1"/>
        <v xml:space="preserve">   </v>
      </c>
      <c r="FF17" s="20" t="str">
        <f ca="1"/>
        <v xml:space="preserve">   </v>
      </c>
      <c r="FG17" s="20" t="str">
        <f ca="1"/>
        <v xml:space="preserve">   </v>
      </c>
      <c r="FH17" s="20" t="str">
        <f ca="1"/>
        <v xml:space="preserve">   </v>
      </c>
      <c r="FI17" s="20" t="str">
        <f ca="1"/>
        <v xml:space="preserve">   </v>
      </c>
      <c r="FJ17" s="20" t="str">
        <f ca="1"/>
        <v xml:space="preserve">   </v>
      </c>
      <c r="FK17" s="20" t="str">
        <f ca="1"/>
        <v xml:space="preserve">   </v>
      </c>
      <c r="FL17" s="20" t="str">
        <f ca="1"/>
        <v xml:space="preserve">   </v>
      </c>
      <c r="FM17" s="20" t="str">
        <f ca="1"/>
        <v xml:space="preserve">   </v>
      </c>
      <c r="FN17" s="20" t="str">
        <f ca="1"/>
        <v xml:space="preserve">   </v>
      </c>
      <c r="FO17" s="20" t="str">
        <f ca="1"/>
        <v xml:space="preserve">   </v>
      </c>
      <c r="FP17" s="20" t="str">
        <f ca="1"/>
        <v xml:space="preserve">   </v>
      </c>
      <c r="FQ17" s="20" t="str">
        <f ca="1"/>
        <v xml:space="preserve">   </v>
      </c>
      <c r="FR17" s="20" t="str">
        <f ca="1"/>
        <v xml:space="preserve">   </v>
      </c>
      <c r="FS17" s="20" t="str">
        <f ca="1"/>
        <v xml:space="preserve">   </v>
      </c>
      <c r="FT17" s="20" t="str">
        <f ca="1"/>
        <v xml:space="preserve">   </v>
      </c>
      <c r="FU17" s="20" t="str">
        <f ca="1"/>
        <v xml:space="preserve">   </v>
      </c>
      <c r="FV17" s="20" t="str">
        <f ca="1"/>
        <v xml:space="preserve">   </v>
      </c>
      <c r="FW17" s="20" t="str">
        <f ca="1"/>
        <v xml:space="preserve">   </v>
      </c>
      <c r="FX17" s="20" t="str">
        <f ca="1"/>
        <v xml:space="preserve">   </v>
      </c>
      <c r="FY17" s="20" t="str">
        <f ca="1"/>
        <v xml:space="preserve">   </v>
      </c>
      <c r="FZ17" s="20" t="str">
        <f ca="1"/>
        <v xml:space="preserve">   </v>
      </c>
      <c r="GA17" s="20" t="str">
        <f ca="1"/>
        <v xml:space="preserve">   </v>
      </c>
      <c r="GB17" s="20" t="str">
        <f ca="1"/>
        <v xml:space="preserve">   </v>
      </c>
      <c r="GC17" s="20" t="str">
        <f ca="1"/>
        <v xml:space="preserve">   </v>
      </c>
      <c r="GD17" s="20" t="str">
        <f ca="1"/>
        <v xml:space="preserve">   </v>
      </c>
      <c r="GE17" s="20" t="str">
        <f ca="1"/>
        <v xml:space="preserve">   </v>
      </c>
      <c r="GF17" s="20" t="str">
        <f ca="1"/>
        <v xml:space="preserve">   </v>
      </c>
      <c r="GG17" s="20" t="str">
        <f ca="1"/>
        <v xml:space="preserve">   </v>
      </c>
      <c r="GH17" s="20" t="str">
        <f ca="1"/>
        <v xml:space="preserve">   </v>
      </c>
      <c r="GI17" s="20" t="str">
        <f ca="1"/>
        <v xml:space="preserve">   </v>
      </c>
      <c r="GJ17" s="20" t="str">
        <f ca="1"/>
        <v xml:space="preserve">   </v>
      </c>
      <c r="GK17" s="20" t="str">
        <f ca="1"/>
        <v xml:space="preserve">   </v>
      </c>
      <c r="GL17" s="20" t="str">
        <f ca="1"/>
        <v xml:space="preserve">   </v>
      </c>
      <c r="GM17" s="20" t="str">
        <f ca="1"/>
        <v xml:space="preserve">   </v>
      </c>
      <c r="GN17" s="20" t="str">
        <f ca="1"/>
        <v xml:space="preserve">   </v>
      </c>
      <c r="GO17" s="20" t="str">
        <f ca="1"/>
        <v xml:space="preserve">   </v>
      </c>
      <c r="GP17" s="20" t="str">
        <f ca="1"/>
        <v xml:space="preserve">   </v>
      </c>
      <c r="GQ17" s="20" t="str">
        <f ca="1"/>
        <v xml:space="preserve">   </v>
      </c>
      <c r="GR17" s="20" t="str">
        <f ca="1"/>
        <v xml:space="preserve">   </v>
      </c>
      <c r="GS17" s="20" t="str">
        <f ca="1"/>
        <v xml:space="preserve">   </v>
      </c>
      <c r="GT17" s="20" t="str">
        <f ca="1"/>
        <v xml:space="preserve">   </v>
      </c>
      <c r="GU17" s="20" t="str">
        <f ca="1"/>
        <v xml:space="preserve">   </v>
      </c>
      <c r="GV17" s="20" t="str">
        <f ca="1"/>
        <v xml:space="preserve">   </v>
      </c>
      <c r="GW17" s="20" t="str">
        <f ca="1"/>
        <v xml:space="preserve">   </v>
      </c>
      <c r="GX17" s="20" t="str">
        <f ca="1"/>
        <v xml:space="preserve">   </v>
      </c>
      <c r="GY17" s="20" t="str">
        <f ca="1"/>
        <v xml:space="preserve">   </v>
      </c>
      <c r="GZ17" s="20" t="str">
        <f ca="1"/>
        <v xml:space="preserve">   </v>
      </c>
      <c r="HA17" s="20" t="str">
        <f ca="1"/>
        <v xml:space="preserve">   </v>
      </c>
      <c r="HB17" s="20" t="str">
        <f ca="1"/>
        <v xml:space="preserve">   </v>
      </c>
      <c r="HC17" s="20" t="str">
        <f ca="1"/>
        <v xml:space="preserve">   </v>
      </c>
      <c r="HD17" s="20" t="str">
        <f ca="1"/>
        <v xml:space="preserve">   </v>
      </c>
      <c r="HE17" s="20" t="str">
        <f ca="1"/>
        <v xml:space="preserve">   </v>
      </c>
      <c r="HF17" s="20" t="str">
        <f ca="1"/>
        <v xml:space="preserve">   </v>
      </c>
      <c r="HG17" s="20" t="str">
        <f ca="1"/>
        <v xml:space="preserve">   </v>
      </c>
      <c r="HH17" s="20" t="str">
        <f ca="1"/>
        <v xml:space="preserve">   </v>
      </c>
      <c r="HI17" s="20" t="str">
        <f ca="1"/>
        <v xml:space="preserve">   </v>
      </c>
      <c r="HJ17" s="20" t="str">
        <f ca="1"/>
        <v xml:space="preserve">   </v>
      </c>
      <c r="HK17" s="20" t="str">
        <f ca="1"/>
        <v xml:space="preserve">   </v>
      </c>
      <c r="HL17" s="20" t="str">
        <f ca="1"/>
        <v xml:space="preserve">   </v>
      </c>
      <c r="HM17" s="20" t="str">
        <f ca="1"/>
        <v xml:space="preserve">   </v>
      </c>
      <c r="HN17" s="20" t="str">
        <f ca="1"/>
        <v xml:space="preserve">   </v>
      </c>
      <c r="HO17" s="20" t="str">
        <f ca="1"/>
        <v xml:space="preserve">   </v>
      </c>
      <c r="HP17" s="20" t="str">
        <f ca="1"/>
        <v xml:space="preserve">   </v>
      </c>
      <c r="HQ17" s="20" t="str">
        <f ca="1"/>
        <v xml:space="preserve">   </v>
      </c>
      <c r="HR17" s="20" t="str">
        <f ca="1"/>
        <v xml:space="preserve">   </v>
      </c>
      <c r="HS17" s="20" t="str">
        <f ca="1"/>
        <v xml:space="preserve">   </v>
      </c>
      <c r="HT17" s="20" t="str">
        <f ca="1"/>
        <v xml:space="preserve">   </v>
      </c>
      <c r="HU17" s="20" t="str">
        <f ca="1"/>
        <v xml:space="preserve">   </v>
      </c>
      <c r="HV17" s="20" t="str">
        <f ca="1"/>
        <v xml:space="preserve">   </v>
      </c>
      <c r="HW17" s="20" t="str">
        <f ca="1"/>
        <v xml:space="preserve">   </v>
      </c>
      <c r="HX17" s="20" t="str">
        <f ca="1"/>
        <v xml:space="preserve">   </v>
      </c>
      <c r="HY17" s="20" t="str">
        <f ca="1"/>
        <v xml:space="preserve">   </v>
      </c>
      <c r="HZ17" s="20" t="str">
        <f ca="1"/>
        <v xml:space="preserve">   </v>
      </c>
      <c r="IA17" s="20" t="str">
        <f ca="1"/>
        <v xml:space="preserve">   </v>
      </c>
      <c r="IB17" s="20" t="str">
        <f ca="1"/>
        <v xml:space="preserve">   </v>
      </c>
      <c r="IC17" s="20" t="str">
        <f ca="1"/>
        <v xml:space="preserve">   </v>
      </c>
      <c r="ID17" s="20" t="str">
        <f ca="1"/>
        <v xml:space="preserve">   </v>
      </c>
      <c r="IE17" s="20" t="str">
        <f ca="1"/>
        <v xml:space="preserve">   </v>
      </c>
      <c r="IF17" s="20" t="str">
        <f ca="1"/>
        <v xml:space="preserve">   </v>
      </c>
      <c r="IG17" s="20" t="str">
        <f ca="1"/>
        <v xml:space="preserve">   </v>
      </c>
      <c r="IH17" s="20" t="str">
        <f ca="1"/>
        <v xml:space="preserve">   </v>
      </c>
      <c r="II17" s="20" t="str">
        <f ca="1"/>
        <v xml:space="preserve">   </v>
      </c>
      <c r="IJ17" s="20" t="str">
        <f ca="1"/>
        <v xml:space="preserve">   </v>
      </c>
      <c r="IK17" s="20" t="str">
        <f ca="1"/>
        <v xml:space="preserve">   </v>
      </c>
      <c r="IL17" s="20" t="str">
        <f ca="1"/>
        <v xml:space="preserve">   </v>
      </c>
      <c r="IM17" s="20" t="str">
        <f ca="1"/>
        <v xml:space="preserve">   </v>
      </c>
      <c r="IN17" s="20" t="str">
        <f ca="1"/>
        <v xml:space="preserve">   </v>
      </c>
      <c r="IO17" s="20" t="str">
        <f ca="1"/>
        <v xml:space="preserve">   </v>
      </c>
      <c r="IP17" s="20" t="str">
        <f ca="1"/>
        <v xml:space="preserve">   </v>
      </c>
      <c r="IQ17" s="20" t="str">
        <f ca="1"/>
        <v xml:space="preserve">   </v>
      </c>
      <c r="IR17" s="20" t="str">
        <f ca="1"/>
        <v xml:space="preserve">   </v>
      </c>
      <c r="IS17" s="20" t="str">
        <f ca="1"/>
        <v xml:space="preserve">   </v>
      </c>
      <c r="IT17" s="20" t="str">
        <f ca="1"/>
        <v xml:space="preserve">   </v>
      </c>
      <c r="IU17" s="20" t="str">
        <f ca="1"/>
        <v xml:space="preserve">   </v>
      </c>
      <c r="IV17" s="20" t="str">
        <f ca="1"/>
        <v xml:space="preserve">   </v>
      </c>
      <c r="IW17" s="20" t="str">
        <f ca="1"/>
        <v xml:space="preserve">   </v>
      </c>
      <c r="IX17" s="20" t="str">
        <f ca="1"/>
        <v xml:space="preserve">   </v>
      </c>
      <c r="IY17" s="20" t="str">
        <f ca="1"/>
        <v xml:space="preserve">   </v>
      </c>
      <c r="IZ17" s="20" t="str">
        <f ca="1"/>
        <v xml:space="preserve">   </v>
      </c>
      <c r="JA17" s="20" t="str">
        <f ca="1"/>
        <v xml:space="preserve">   </v>
      </c>
      <c r="JB17" s="20" t="str">
        <f ca="1"/>
        <v xml:space="preserve">   </v>
      </c>
      <c r="JC17" s="20" t="str">
        <f ca="1"/>
        <v xml:space="preserve">   </v>
      </c>
      <c r="JD17" s="20" t="str">
        <f ca="1"/>
        <v xml:space="preserve">   </v>
      </c>
      <c r="JE17" s="20" t="str">
        <f ca="1"/>
        <v xml:space="preserve">   </v>
      </c>
      <c r="JF17" s="20" t="str">
        <f ca="1"/>
        <v xml:space="preserve">   </v>
      </c>
      <c r="JG17" s="20" t="str">
        <f ca="1"/>
        <v xml:space="preserve">   </v>
      </c>
      <c r="JH17" s="20" t="str">
        <f ca="1"/>
        <v xml:space="preserve">   </v>
      </c>
      <c r="JI17" s="20" t="str">
        <f ca="1"/>
        <v xml:space="preserve">   </v>
      </c>
      <c r="JJ17" s="20" t="str">
        <f ca="1"/>
        <v xml:space="preserve">   </v>
      </c>
      <c r="JK17" s="20" t="str">
        <f ca="1"/>
        <v xml:space="preserve">   </v>
      </c>
      <c r="JL17" s="20" t="str">
        <f ca="1"/>
        <v xml:space="preserve">   </v>
      </c>
      <c r="JM17" s="20" t="str">
        <f ca="1"/>
        <v xml:space="preserve">   </v>
      </c>
      <c r="JN17" s="20" t="str">
        <f ca="1"/>
        <v xml:space="preserve">   </v>
      </c>
      <c r="JO17" s="20" t="str">
        <f ca="1"/>
        <v xml:space="preserve">   </v>
      </c>
      <c r="JP17" s="20" t="str">
        <f ca="1"/>
        <v xml:space="preserve">   </v>
      </c>
      <c r="JQ17" s="20" t="str">
        <f ca="1"/>
        <v xml:space="preserve"> </v>
      </c>
      <c r="JR17" s="20" t="str">
        <f ca="1"/>
        <v/>
      </c>
      <c r="JS17" s="20" t="str">
        <f ca="1"/>
        <v/>
      </c>
      <c r="JT17" s="20" t="str">
        <f ca="1"/>
        <v/>
      </c>
      <c r="JU17" s="20" t="str">
        <f ca="1"/>
        <v/>
      </c>
      <c r="JV17" s="20" t="str">
        <f ca="1"/>
        <v/>
      </c>
      <c r="JW17" s="20" t="str">
        <f ca="1"/>
        <v/>
      </c>
      <c r="JX17" s="20" t="str">
        <f ca="1"/>
        <v/>
      </c>
      <c r="JY17" s="20" t="str">
        <f ca="1"/>
        <v/>
      </c>
    </row>
    <row r="18" spans="1:285" x14ac:dyDescent="0.3">
      <c r="A18">
        <v>0.6</v>
      </c>
      <c r="C18" s="20">
        <v>11</v>
      </c>
      <c r="D18" s="20">
        <v>11</v>
      </c>
      <c r="J18" s="17" t="str">
        <v>COSC428</v>
      </c>
      <c r="K18" s="15" t="str">
        <v>Research Project</v>
      </c>
      <c r="L18" s="133">
        <v>0.5</v>
      </c>
      <c r="M18" s="18">
        <v>46139</v>
      </c>
      <c r="N18" s="39">
        <f t="shared" si="0"/>
        <v>46140</v>
      </c>
      <c r="O18" s="19" t="str" cm="1">
        <f t="array" aca="1" ref="O18:JY18" ca="1">IFERROR(
  IF(OR($M18="",$N18=""),
    "",
    _xlfn.LET(
      _xlpm.num_characters, characters_per_cell,
      _xlpm.space_chars, 0,
      _xlpm.raw, K18,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((CEILING(_xlpm.x,$H$7)*1000)-45699)&gt;=((CEILING($M18,$H$7)*1000)-45699)
      )),
      _xlpm.n, _xlfn.SCAN(0, _xlpm.flag, _xlfn.LAMBDA(_xlpm.a,_xlpm.b, _xlpm.a + --_xlpm.b)),
      IF(_xlpm.flag, MID(_xlpm.txt,(_xlpm.n-1)*_xlpm.num_characters+1, _xlpm.num_characters), "")
    )
  ),
"")</f>
        <v/>
      </c>
      <c r="P18" s="19" t="str">
        <f ca="1"/>
        <v/>
      </c>
      <c r="Q18" s="19" t="str">
        <f ca="1"/>
        <v/>
      </c>
      <c r="R18" s="19" t="str">
        <f ca="1"/>
        <v/>
      </c>
      <c r="S18" s="19" t="str">
        <f ca="1"/>
        <v/>
      </c>
      <c r="T18" s="19" t="str">
        <f ca="1"/>
        <v/>
      </c>
      <c r="U18" s="19" t="str">
        <f ca="1"/>
        <v/>
      </c>
      <c r="V18" s="19" t="str">
        <f ca="1"/>
        <v/>
      </c>
      <c r="W18" s="19" t="str">
        <f ca="1"/>
        <v/>
      </c>
      <c r="X18" s="19" t="str">
        <f ca="1"/>
        <v/>
      </c>
      <c r="Y18" s="19" t="str">
        <f ca="1"/>
        <v/>
      </c>
      <c r="Z18" s="19" t="str">
        <f ca="1"/>
        <v/>
      </c>
      <c r="AA18" s="19" t="str">
        <f ca="1"/>
        <v/>
      </c>
      <c r="AB18" s="19" t="str">
        <f ca="1"/>
        <v/>
      </c>
      <c r="AC18" s="19" t="str">
        <f ca="1"/>
        <v/>
      </c>
      <c r="AD18" s="19" t="str">
        <f ca="1"/>
        <v/>
      </c>
      <c r="AE18" s="19" t="str">
        <f ca="1"/>
        <v/>
      </c>
      <c r="AF18" s="19" t="str">
        <f ca="1"/>
        <v/>
      </c>
      <c r="AG18" s="19" t="str">
        <f ca="1"/>
        <v/>
      </c>
      <c r="AH18" s="19" t="str">
        <f ca="1"/>
        <v/>
      </c>
      <c r="AI18" s="19" t="str">
        <f ca="1"/>
        <v/>
      </c>
      <c r="AJ18" s="19" t="str">
        <f ca="1"/>
        <v/>
      </c>
      <c r="AK18" s="19" t="str">
        <f ca="1"/>
        <v/>
      </c>
      <c r="AL18" s="19" t="str">
        <f ca="1"/>
        <v/>
      </c>
      <c r="AM18" s="19" t="str">
        <f ca="1"/>
        <v/>
      </c>
      <c r="AN18" s="19" t="str">
        <f ca="1"/>
        <v/>
      </c>
      <c r="AO18" s="19" t="str">
        <f ca="1"/>
        <v/>
      </c>
      <c r="AP18" s="19" t="str">
        <f ca="1"/>
        <v/>
      </c>
      <c r="AQ18" s="19" t="str">
        <f ca="1"/>
        <v/>
      </c>
      <c r="AR18" s="19" t="str">
        <f ca="1"/>
        <v/>
      </c>
      <c r="AS18" s="19" t="str">
        <f ca="1"/>
        <v/>
      </c>
      <c r="AT18" s="19" t="str">
        <f ca="1"/>
        <v/>
      </c>
      <c r="AU18" s="19" t="str">
        <f ca="1"/>
        <v/>
      </c>
      <c r="AV18" s="19" t="str">
        <f ca="1"/>
        <v/>
      </c>
      <c r="AW18" s="19" t="str">
        <f ca="1"/>
        <v/>
      </c>
      <c r="AX18" s="20" t="str">
        <f ca="1"/>
        <v/>
      </c>
      <c r="AY18" s="20" t="str">
        <f ca="1"/>
        <v/>
      </c>
      <c r="AZ18" s="20" t="str">
        <f ca="1"/>
        <v/>
      </c>
      <c r="BA18" s="20" t="str">
        <f ca="1"/>
        <v/>
      </c>
      <c r="BB18" s="20" t="str">
        <f ca="1"/>
        <v/>
      </c>
      <c r="BC18" s="20" t="str">
        <f ca="1"/>
        <v/>
      </c>
      <c r="BD18" s="20" t="str">
        <f ca="1"/>
        <v/>
      </c>
      <c r="BE18" s="20" t="str">
        <f ca="1"/>
        <v/>
      </c>
      <c r="BF18" s="20" t="str">
        <f ca="1"/>
        <v/>
      </c>
      <c r="BG18" s="20" t="str">
        <f ca="1"/>
        <v/>
      </c>
      <c r="BH18" s="20" t="str">
        <f ca="1"/>
        <v/>
      </c>
      <c r="BI18" s="20" t="str">
        <f ca="1"/>
        <v/>
      </c>
      <c r="BJ18" s="20" t="str">
        <f ca="1"/>
        <v/>
      </c>
      <c r="BK18" s="20" t="str">
        <f ca="1"/>
        <v/>
      </c>
      <c r="BL18" s="20" t="str">
        <f ca="1"/>
        <v/>
      </c>
      <c r="BM18" s="20" t="str">
        <f ca="1"/>
        <v/>
      </c>
      <c r="BN18" s="20" t="str">
        <f ca="1"/>
        <v/>
      </c>
      <c r="BO18" s="20" t="str">
        <f ca="1"/>
        <v/>
      </c>
      <c r="BP18" s="20" t="str">
        <f ca="1"/>
        <v/>
      </c>
      <c r="BQ18" s="20" t="str">
        <f ca="1"/>
        <v/>
      </c>
      <c r="BR18" s="20" t="str">
        <f ca="1"/>
        <v/>
      </c>
      <c r="BS18" s="20" t="str">
        <f ca="1"/>
        <v>Res</v>
      </c>
      <c r="BT18" s="20" t="str">
        <f ca="1"/>
        <v>ear</v>
      </c>
      <c r="BU18" s="20" t="str">
        <f ca="1"/>
        <v xml:space="preserve">ch </v>
      </c>
      <c r="BV18" s="20" t="str">
        <f ca="1"/>
        <v>Pro</v>
      </c>
      <c r="BW18" s="20" t="str">
        <f ca="1"/>
        <v>jec</v>
      </c>
      <c r="BX18" s="20" t="str">
        <f ca="1"/>
        <v xml:space="preserve">t  </v>
      </c>
      <c r="BY18" s="20" t="str">
        <f ca="1"/>
        <v xml:space="preserve">   </v>
      </c>
      <c r="BZ18" s="20" t="str">
        <f ca="1"/>
        <v xml:space="preserve">   </v>
      </c>
      <c r="CA18" s="20" t="str">
        <f ca="1"/>
        <v xml:space="preserve">   </v>
      </c>
      <c r="CB18" s="20" t="str">
        <f ca="1"/>
        <v xml:space="preserve">   </v>
      </c>
      <c r="CC18" s="20" t="str">
        <f ca="1"/>
        <v xml:space="preserve">   </v>
      </c>
      <c r="CD18" s="20" t="str">
        <f ca="1"/>
        <v xml:space="preserve">   </v>
      </c>
      <c r="CE18" s="20" t="str">
        <f ca="1"/>
        <v xml:space="preserve">   </v>
      </c>
      <c r="CF18" s="20" t="str">
        <f ca="1"/>
        <v xml:space="preserve">   </v>
      </c>
      <c r="CG18" s="20" t="str">
        <f ca="1"/>
        <v xml:space="preserve">   </v>
      </c>
      <c r="CH18" s="20" t="str">
        <f ca="1"/>
        <v xml:space="preserve">   </v>
      </c>
      <c r="CI18" s="20" t="str">
        <f ca="1"/>
        <v xml:space="preserve">   </v>
      </c>
      <c r="CJ18" s="20" t="str">
        <f ca="1"/>
        <v xml:space="preserve">   </v>
      </c>
      <c r="CK18" s="20" t="str">
        <f ca="1"/>
        <v xml:space="preserve">   </v>
      </c>
      <c r="CL18" s="20" t="str">
        <f ca="1"/>
        <v xml:space="preserve">   </v>
      </c>
      <c r="CM18" s="20" t="str">
        <f ca="1"/>
        <v xml:space="preserve">   </v>
      </c>
      <c r="CN18" s="20" t="str">
        <f ca="1"/>
        <v xml:space="preserve">   </v>
      </c>
      <c r="CO18" s="20" t="str">
        <f ca="1"/>
        <v xml:space="preserve">   </v>
      </c>
      <c r="CP18" s="20" t="str">
        <f ca="1"/>
        <v xml:space="preserve">   </v>
      </c>
      <c r="CQ18" s="20" t="str">
        <f ca="1"/>
        <v xml:space="preserve">   </v>
      </c>
      <c r="CR18" s="20" t="str">
        <f ca="1"/>
        <v xml:space="preserve">   </v>
      </c>
      <c r="CS18" s="20" t="str">
        <f ca="1"/>
        <v xml:space="preserve">   </v>
      </c>
      <c r="CT18" s="20" t="str">
        <f ca="1"/>
        <v xml:space="preserve">   </v>
      </c>
      <c r="CU18" s="20" t="str">
        <f ca="1"/>
        <v xml:space="preserve">   </v>
      </c>
      <c r="CV18" s="20" t="str">
        <f ca="1"/>
        <v xml:space="preserve">   </v>
      </c>
      <c r="CW18" s="20" t="str">
        <f ca="1"/>
        <v xml:space="preserve">   </v>
      </c>
      <c r="CX18" s="20" t="str">
        <f ca="1"/>
        <v xml:space="preserve">   </v>
      </c>
      <c r="CY18" s="20" t="str">
        <f ca="1"/>
        <v xml:space="preserve">   </v>
      </c>
      <c r="CZ18" s="20" t="str">
        <f ca="1"/>
        <v xml:space="preserve">   </v>
      </c>
      <c r="DA18" s="20" t="str">
        <f ca="1"/>
        <v xml:space="preserve">   </v>
      </c>
      <c r="DB18" s="20" t="str">
        <f ca="1"/>
        <v xml:space="preserve">   </v>
      </c>
      <c r="DC18" s="20" t="str">
        <f ca="1"/>
        <v xml:space="preserve">   </v>
      </c>
      <c r="DD18" s="20" t="str">
        <f ca="1"/>
        <v xml:space="preserve">   </v>
      </c>
      <c r="DE18" s="20" t="str">
        <f ca="1"/>
        <v xml:space="preserve">   </v>
      </c>
      <c r="DF18" s="20" t="str">
        <f ca="1"/>
        <v xml:space="preserve">   </v>
      </c>
      <c r="DG18" s="20" t="str">
        <f ca="1"/>
        <v xml:space="preserve">   </v>
      </c>
      <c r="DH18" s="20" t="str">
        <f ca="1"/>
        <v xml:space="preserve">   </v>
      </c>
      <c r="DI18" s="20" t="str">
        <f ca="1"/>
        <v xml:space="preserve">   </v>
      </c>
      <c r="DJ18" s="20" t="str">
        <f ca="1"/>
        <v xml:space="preserve">   </v>
      </c>
      <c r="DK18" s="20" t="str">
        <f ca="1"/>
        <v xml:space="preserve">   </v>
      </c>
      <c r="DL18" s="20" t="str">
        <f ca="1"/>
        <v xml:space="preserve">   </v>
      </c>
      <c r="DM18" s="20" t="str">
        <f ca="1"/>
        <v xml:space="preserve">   </v>
      </c>
      <c r="DN18" s="20" t="str">
        <f ca="1"/>
        <v xml:space="preserve">   </v>
      </c>
      <c r="DO18" s="20" t="str">
        <f ca="1"/>
        <v xml:space="preserve">   </v>
      </c>
      <c r="DP18" s="20" t="str">
        <f ca="1"/>
        <v xml:space="preserve">   </v>
      </c>
      <c r="DQ18" s="20" t="str">
        <f ca="1"/>
        <v xml:space="preserve">   </v>
      </c>
      <c r="DR18" s="20" t="str">
        <f ca="1"/>
        <v xml:space="preserve">   </v>
      </c>
      <c r="DS18" s="20" t="str">
        <f ca="1"/>
        <v xml:space="preserve">   </v>
      </c>
      <c r="DT18" s="20" t="str">
        <f ca="1"/>
        <v xml:space="preserve">   </v>
      </c>
      <c r="DU18" s="20" t="str">
        <f ca="1"/>
        <v xml:space="preserve">   </v>
      </c>
      <c r="DV18" s="20" t="str">
        <f ca="1"/>
        <v xml:space="preserve">   </v>
      </c>
      <c r="DW18" s="20" t="str">
        <f ca="1"/>
        <v xml:space="preserve">   </v>
      </c>
      <c r="DX18" s="20" t="str">
        <f ca="1"/>
        <v xml:space="preserve">   </v>
      </c>
      <c r="DY18" s="20" t="str">
        <f ca="1"/>
        <v xml:space="preserve">   </v>
      </c>
      <c r="DZ18" s="20" t="str">
        <f ca="1"/>
        <v xml:space="preserve">   </v>
      </c>
      <c r="EA18" s="20" t="str">
        <f ca="1"/>
        <v xml:space="preserve">   </v>
      </c>
      <c r="EB18" s="20" t="str">
        <f ca="1"/>
        <v xml:space="preserve">   </v>
      </c>
      <c r="EC18" s="20" t="str">
        <f ca="1"/>
        <v xml:space="preserve">   </v>
      </c>
      <c r="ED18" s="20" t="str">
        <f ca="1"/>
        <v xml:space="preserve">   </v>
      </c>
      <c r="EE18" s="20" t="str">
        <f ca="1"/>
        <v xml:space="preserve">   </v>
      </c>
      <c r="EF18" s="20" t="str">
        <f ca="1"/>
        <v xml:space="preserve">   </v>
      </c>
      <c r="EG18" s="20" t="str">
        <f ca="1"/>
        <v xml:space="preserve">   </v>
      </c>
      <c r="EH18" s="20" t="str">
        <f ca="1"/>
        <v xml:space="preserve">   </v>
      </c>
      <c r="EI18" s="20" t="str">
        <f ca="1"/>
        <v xml:space="preserve">   </v>
      </c>
      <c r="EJ18" s="20" t="str">
        <f ca="1"/>
        <v xml:space="preserve">   </v>
      </c>
      <c r="EK18" s="20" t="str">
        <f ca="1"/>
        <v xml:space="preserve">   </v>
      </c>
      <c r="EL18" s="20" t="str">
        <f ca="1"/>
        <v xml:space="preserve">   </v>
      </c>
      <c r="EM18" s="20" t="str">
        <f ca="1"/>
        <v xml:space="preserve">   </v>
      </c>
      <c r="EN18" s="20" t="str">
        <f ca="1"/>
        <v xml:space="preserve">   </v>
      </c>
      <c r="EO18" s="20" t="str">
        <f ca="1"/>
        <v xml:space="preserve">   </v>
      </c>
      <c r="EP18" s="20" t="str">
        <f ca="1"/>
        <v xml:space="preserve">   </v>
      </c>
      <c r="EQ18" s="20" t="str">
        <f ca="1"/>
        <v xml:space="preserve">   </v>
      </c>
      <c r="ER18" s="20" t="str">
        <f ca="1"/>
        <v xml:space="preserve">   </v>
      </c>
      <c r="ES18" s="20" t="str">
        <f ca="1"/>
        <v xml:space="preserve">   </v>
      </c>
      <c r="ET18" s="20" t="str">
        <f ca="1"/>
        <v xml:space="preserve">   </v>
      </c>
      <c r="EU18" s="20" t="str">
        <f ca="1"/>
        <v xml:space="preserve">   </v>
      </c>
      <c r="EV18" s="20" t="str">
        <f ca="1"/>
        <v xml:space="preserve">   </v>
      </c>
      <c r="EW18" s="20" t="str">
        <f ca="1"/>
        <v xml:space="preserve">   </v>
      </c>
      <c r="EX18" s="20" t="str">
        <f ca="1"/>
        <v xml:space="preserve">   </v>
      </c>
      <c r="EY18" s="20" t="str">
        <f ca="1"/>
        <v xml:space="preserve">   </v>
      </c>
      <c r="EZ18" s="20" t="str">
        <f ca="1"/>
        <v xml:space="preserve">   </v>
      </c>
      <c r="FA18" s="20" t="str">
        <f ca="1"/>
        <v xml:space="preserve">   </v>
      </c>
      <c r="FB18" s="20" t="str">
        <f ca="1"/>
        <v xml:space="preserve">   </v>
      </c>
      <c r="FC18" s="20" t="str">
        <f ca="1"/>
        <v xml:space="preserve">   </v>
      </c>
      <c r="FD18" s="20" t="str">
        <f ca="1"/>
        <v xml:space="preserve">   </v>
      </c>
      <c r="FE18" s="20" t="str">
        <f ca="1"/>
        <v xml:space="preserve">   </v>
      </c>
      <c r="FF18" s="20" t="str">
        <f ca="1"/>
        <v xml:space="preserve">   </v>
      </c>
      <c r="FG18" s="20" t="str">
        <f ca="1"/>
        <v xml:space="preserve">   </v>
      </c>
      <c r="FH18" s="20" t="str">
        <f ca="1"/>
        <v xml:space="preserve">   </v>
      </c>
      <c r="FI18" s="20" t="str">
        <f ca="1"/>
        <v xml:space="preserve">   </v>
      </c>
      <c r="FJ18" s="20" t="str">
        <f ca="1"/>
        <v xml:space="preserve">   </v>
      </c>
      <c r="FK18" s="20" t="str">
        <f ca="1"/>
        <v xml:space="preserve">   </v>
      </c>
      <c r="FL18" s="20" t="str">
        <f ca="1"/>
        <v xml:space="preserve">   </v>
      </c>
      <c r="FM18" s="20" t="str">
        <f ca="1"/>
        <v xml:space="preserve">   </v>
      </c>
      <c r="FN18" s="20" t="str">
        <f ca="1"/>
        <v xml:space="preserve">   </v>
      </c>
      <c r="FO18" s="20" t="str">
        <f ca="1"/>
        <v xml:space="preserve">   </v>
      </c>
      <c r="FP18" s="20" t="str">
        <f ca="1"/>
        <v xml:space="preserve">   </v>
      </c>
      <c r="FQ18" s="20" t="str">
        <f ca="1"/>
        <v xml:space="preserve">   </v>
      </c>
      <c r="FR18" s="20" t="str">
        <f ca="1"/>
        <v xml:space="preserve">   </v>
      </c>
      <c r="FS18" s="20" t="str">
        <f ca="1"/>
        <v xml:space="preserve">   </v>
      </c>
      <c r="FT18" s="20" t="str">
        <f ca="1"/>
        <v xml:space="preserve">   </v>
      </c>
      <c r="FU18" s="20" t="str">
        <f ca="1"/>
        <v xml:space="preserve">   </v>
      </c>
      <c r="FV18" s="20" t="str">
        <f ca="1"/>
        <v xml:space="preserve">   </v>
      </c>
      <c r="FW18" s="20" t="str">
        <f ca="1"/>
        <v xml:space="preserve">   </v>
      </c>
      <c r="FX18" s="20" t="str">
        <f ca="1"/>
        <v xml:space="preserve">   </v>
      </c>
      <c r="FY18" s="20" t="str">
        <f ca="1"/>
        <v xml:space="preserve">   </v>
      </c>
      <c r="FZ18" s="20" t="str">
        <f ca="1"/>
        <v xml:space="preserve">   </v>
      </c>
      <c r="GA18" s="20" t="str">
        <f ca="1"/>
        <v xml:space="preserve">   </v>
      </c>
      <c r="GB18" s="20" t="str">
        <f ca="1"/>
        <v xml:space="preserve">   </v>
      </c>
      <c r="GC18" s="20" t="str">
        <f ca="1"/>
        <v xml:space="preserve">   </v>
      </c>
      <c r="GD18" s="20" t="str">
        <f ca="1"/>
        <v xml:space="preserve">   </v>
      </c>
      <c r="GE18" s="20" t="str">
        <f ca="1"/>
        <v xml:space="preserve">   </v>
      </c>
      <c r="GF18" s="20" t="str">
        <f ca="1"/>
        <v xml:space="preserve">   </v>
      </c>
      <c r="GG18" s="20" t="str">
        <f ca="1"/>
        <v xml:space="preserve">   </v>
      </c>
      <c r="GH18" s="20" t="str">
        <f ca="1"/>
        <v xml:space="preserve">   </v>
      </c>
      <c r="GI18" s="20" t="str">
        <f ca="1"/>
        <v xml:space="preserve">   </v>
      </c>
      <c r="GJ18" s="20" t="str">
        <f ca="1"/>
        <v xml:space="preserve">   </v>
      </c>
      <c r="GK18" s="20" t="str">
        <f ca="1"/>
        <v xml:space="preserve">   </v>
      </c>
      <c r="GL18" s="20" t="str">
        <f ca="1"/>
        <v xml:space="preserve">   </v>
      </c>
      <c r="GM18" s="20" t="str">
        <f ca="1"/>
        <v xml:space="preserve">   </v>
      </c>
      <c r="GN18" s="20" t="str">
        <f ca="1"/>
        <v xml:space="preserve">   </v>
      </c>
      <c r="GO18" s="20" t="str">
        <f ca="1"/>
        <v xml:space="preserve">   </v>
      </c>
      <c r="GP18" s="20" t="str">
        <f ca="1"/>
        <v xml:space="preserve">   </v>
      </c>
      <c r="GQ18" s="20" t="str">
        <f ca="1"/>
        <v xml:space="preserve">   </v>
      </c>
      <c r="GR18" s="20" t="str">
        <f ca="1"/>
        <v xml:space="preserve">   </v>
      </c>
      <c r="GS18" s="20" t="str">
        <f ca="1"/>
        <v xml:space="preserve">   </v>
      </c>
      <c r="GT18" s="20" t="str">
        <f ca="1"/>
        <v xml:space="preserve">   </v>
      </c>
      <c r="GU18" s="20" t="str">
        <f ca="1"/>
        <v xml:space="preserve">   </v>
      </c>
      <c r="GV18" s="20" t="str">
        <f ca="1"/>
        <v xml:space="preserve">   </v>
      </c>
      <c r="GW18" s="20" t="str">
        <f ca="1"/>
        <v xml:space="preserve">   </v>
      </c>
      <c r="GX18" s="20" t="str">
        <f ca="1"/>
        <v xml:space="preserve">   </v>
      </c>
      <c r="GY18" s="20" t="str">
        <f ca="1"/>
        <v xml:space="preserve">   </v>
      </c>
      <c r="GZ18" s="20" t="str">
        <f ca="1"/>
        <v xml:space="preserve">   </v>
      </c>
      <c r="HA18" s="20" t="str">
        <f ca="1"/>
        <v xml:space="preserve">   </v>
      </c>
      <c r="HB18" s="20" t="str">
        <f ca="1"/>
        <v xml:space="preserve">   </v>
      </c>
      <c r="HC18" s="20" t="str">
        <f ca="1"/>
        <v xml:space="preserve">   </v>
      </c>
      <c r="HD18" s="20" t="str">
        <f ca="1"/>
        <v xml:space="preserve">   </v>
      </c>
      <c r="HE18" s="20" t="str">
        <f ca="1"/>
        <v xml:space="preserve">   </v>
      </c>
      <c r="HF18" s="20" t="str">
        <f ca="1"/>
        <v xml:space="preserve">   </v>
      </c>
      <c r="HG18" s="20" t="str">
        <f ca="1"/>
        <v xml:space="preserve">   </v>
      </c>
      <c r="HH18" s="20" t="str">
        <f ca="1"/>
        <v xml:space="preserve">   </v>
      </c>
      <c r="HI18" s="20" t="str">
        <f ca="1"/>
        <v xml:space="preserve">   </v>
      </c>
      <c r="HJ18" s="20" t="str">
        <f ca="1"/>
        <v xml:space="preserve">   </v>
      </c>
      <c r="HK18" s="20" t="str">
        <f ca="1"/>
        <v xml:space="preserve">   </v>
      </c>
      <c r="HL18" s="20" t="str">
        <f ca="1"/>
        <v xml:space="preserve">   </v>
      </c>
      <c r="HM18" s="20" t="str">
        <f ca="1"/>
        <v xml:space="preserve">   </v>
      </c>
      <c r="HN18" s="20" t="str">
        <f ca="1"/>
        <v xml:space="preserve">   </v>
      </c>
      <c r="HO18" s="20" t="str">
        <f ca="1"/>
        <v xml:space="preserve">   </v>
      </c>
      <c r="HP18" s="20" t="str">
        <f ca="1"/>
        <v xml:space="preserve">   </v>
      </c>
      <c r="HQ18" s="20" t="str">
        <f ca="1"/>
        <v xml:space="preserve">   </v>
      </c>
      <c r="HR18" s="20" t="str">
        <f ca="1"/>
        <v xml:space="preserve">   </v>
      </c>
      <c r="HS18" s="20" t="str">
        <f ca="1"/>
        <v xml:space="preserve">   </v>
      </c>
      <c r="HT18" s="20" t="str">
        <f ca="1"/>
        <v xml:space="preserve">   </v>
      </c>
      <c r="HU18" s="20" t="str">
        <f ca="1"/>
        <v xml:space="preserve">   </v>
      </c>
      <c r="HV18" s="20" t="str">
        <f ca="1"/>
        <v xml:space="preserve">   </v>
      </c>
      <c r="HW18" s="20" t="str">
        <f ca="1"/>
        <v xml:space="preserve">   </v>
      </c>
      <c r="HX18" s="20" t="str">
        <f ca="1"/>
        <v xml:space="preserve">   </v>
      </c>
      <c r="HY18" s="20" t="str">
        <f ca="1"/>
        <v xml:space="preserve">   </v>
      </c>
      <c r="HZ18" s="20" t="str">
        <f ca="1"/>
        <v xml:space="preserve">   </v>
      </c>
      <c r="IA18" s="20" t="str">
        <f ca="1"/>
        <v xml:space="preserve">   </v>
      </c>
      <c r="IB18" s="20" t="str">
        <f ca="1"/>
        <v xml:space="preserve">   </v>
      </c>
      <c r="IC18" s="20" t="str">
        <f ca="1"/>
        <v xml:space="preserve">   </v>
      </c>
      <c r="ID18" s="20" t="str">
        <f ca="1"/>
        <v xml:space="preserve">   </v>
      </c>
      <c r="IE18" s="20" t="str">
        <f ca="1"/>
        <v xml:space="preserve">   </v>
      </c>
      <c r="IF18" s="20" t="str">
        <f ca="1"/>
        <v xml:space="preserve">   </v>
      </c>
      <c r="IG18" s="20" t="str">
        <f ca="1"/>
        <v xml:space="preserve">   </v>
      </c>
      <c r="IH18" s="20" t="str">
        <f ca="1"/>
        <v xml:space="preserve">   </v>
      </c>
      <c r="II18" s="20" t="str">
        <f ca="1"/>
        <v xml:space="preserve">   </v>
      </c>
      <c r="IJ18" s="20" t="str">
        <f ca="1"/>
        <v xml:space="preserve">   </v>
      </c>
      <c r="IK18" s="20" t="str">
        <f ca="1"/>
        <v xml:space="preserve">   </v>
      </c>
      <c r="IL18" s="20" t="str">
        <f ca="1"/>
        <v xml:space="preserve">   </v>
      </c>
      <c r="IM18" s="20" t="str">
        <f ca="1"/>
        <v xml:space="preserve">   </v>
      </c>
      <c r="IN18" s="20" t="str">
        <f ca="1"/>
        <v xml:space="preserve">   </v>
      </c>
      <c r="IO18" s="20" t="str">
        <f ca="1"/>
        <v xml:space="preserve">   </v>
      </c>
      <c r="IP18" s="20" t="str">
        <f ca="1"/>
        <v xml:space="preserve">   </v>
      </c>
      <c r="IQ18" s="20" t="str">
        <f ca="1"/>
        <v xml:space="preserve">   </v>
      </c>
      <c r="IR18" s="20" t="str">
        <f ca="1"/>
        <v xml:space="preserve">   </v>
      </c>
      <c r="IS18" s="20" t="str">
        <f ca="1"/>
        <v xml:space="preserve">   </v>
      </c>
      <c r="IT18" s="20" t="str">
        <f ca="1"/>
        <v xml:space="preserve">   </v>
      </c>
      <c r="IU18" s="20" t="str">
        <f ca="1"/>
        <v xml:space="preserve">   </v>
      </c>
      <c r="IV18" s="20" t="str">
        <f ca="1"/>
        <v xml:space="preserve">   </v>
      </c>
      <c r="IW18" s="20" t="str">
        <f ca="1"/>
        <v xml:space="preserve">   </v>
      </c>
      <c r="IX18" s="20" t="str">
        <f ca="1"/>
        <v xml:space="preserve">   </v>
      </c>
      <c r="IY18" s="20" t="str">
        <f ca="1"/>
        <v xml:space="preserve">   </v>
      </c>
      <c r="IZ18" s="20" t="str">
        <f ca="1"/>
        <v xml:space="preserve">   </v>
      </c>
      <c r="JA18" s="20" t="str">
        <f ca="1"/>
        <v xml:space="preserve">   </v>
      </c>
      <c r="JB18" s="20" t="str">
        <f ca="1"/>
        <v xml:space="preserve">   </v>
      </c>
      <c r="JC18" s="20" t="str">
        <f ca="1"/>
        <v xml:space="preserve">   </v>
      </c>
      <c r="JD18" s="20" t="str">
        <f ca="1"/>
        <v xml:space="preserve">   </v>
      </c>
      <c r="JE18" s="20" t="str">
        <f ca="1"/>
        <v xml:space="preserve">   </v>
      </c>
      <c r="JF18" s="20" t="str">
        <f ca="1"/>
        <v xml:space="preserve">   </v>
      </c>
      <c r="JG18" s="20" t="str">
        <f ca="1"/>
        <v xml:space="preserve">   </v>
      </c>
      <c r="JH18" s="20" t="str">
        <f ca="1"/>
        <v xml:space="preserve">   </v>
      </c>
      <c r="JI18" s="20" t="str">
        <f ca="1"/>
        <v xml:space="preserve">   </v>
      </c>
      <c r="JJ18" s="20" t="str">
        <f ca="1"/>
        <v xml:space="preserve">   </v>
      </c>
      <c r="JK18" s="20" t="str">
        <f ca="1"/>
        <v xml:space="preserve">   </v>
      </c>
      <c r="JL18" s="20" t="str">
        <f ca="1"/>
        <v xml:space="preserve">   </v>
      </c>
      <c r="JM18" s="20" t="str">
        <f ca="1"/>
        <v xml:space="preserve">   </v>
      </c>
      <c r="JN18" s="20" t="str">
        <f ca="1"/>
        <v xml:space="preserve">   </v>
      </c>
      <c r="JO18" s="20" t="str">
        <f ca="1"/>
        <v xml:space="preserve">   </v>
      </c>
      <c r="JP18" s="20" t="str">
        <f ca="1"/>
        <v xml:space="preserve"> </v>
      </c>
      <c r="JQ18" s="20" t="str">
        <f ca="1"/>
        <v/>
      </c>
      <c r="JR18" s="20" t="str">
        <f ca="1"/>
        <v/>
      </c>
      <c r="JS18" s="20" t="str">
        <f ca="1"/>
        <v/>
      </c>
      <c r="JT18" s="20" t="str">
        <f ca="1"/>
        <v/>
      </c>
      <c r="JU18" s="20" t="str">
        <f ca="1"/>
        <v/>
      </c>
      <c r="JV18" s="20" t="str">
        <f ca="1"/>
        <v/>
      </c>
      <c r="JW18" s="20" t="str">
        <f ca="1"/>
        <v/>
      </c>
      <c r="JX18" s="20" t="str">
        <f ca="1"/>
        <v/>
      </c>
      <c r="JY18" s="20" t="str">
        <f ca="1"/>
        <v/>
      </c>
    </row>
    <row r="19" spans="1:285" x14ac:dyDescent="0.3">
      <c r="C19" s="20">
        <v>12</v>
      </c>
      <c r="D19" s="20">
        <v>12</v>
      </c>
      <c r="J19" s="17" t="str">
        <v>ENCE461</v>
      </c>
      <c r="K19" s="15" t="str">
        <v>Blinky milestone W8</v>
      </c>
      <c r="L19" s="133">
        <v>2.5000000000000001E-2</v>
      </c>
      <c r="M19" s="18">
        <v>46141</v>
      </c>
      <c r="N19" s="39">
        <f t="shared" si="0"/>
        <v>46142</v>
      </c>
      <c r="O19" s="19" t="str" cm="1">
        <f t="array" aca="1" ref="O19:JY19" ca="1">IFERROR(
  IF(OR($M19="",$N19=""),
    "",
    _xlfn.LET(
      _xlpm.num_characters, characters_per_cell,
      _xlpm.space_chars, 0,
      _xlpm.raw, K19,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((CEILING(_xlpm.x,$H$7)*1000)-45699)&gt;=((CEILING($M19,$H$7)*1000)-45699)
      )),
      _xlpm.n, _xlfn.SCAN(0, _xlpm.flag, _xlfn.LAMBDA(_xlpm.a,_xlpm.b, _xlpm.a + --_xlpm.b)),
      IF(_xlpm.flag, MID(_xlpm.txt,(_xlpm.n-1)*_xlpm.num_characters+1, _xlpm.num_characters), "")
    )
  ),
"")</f>
        <v/>
      </c>
      <c r="P19" s="19" t="str">
        <f ca="1"/>
        <v/>
      </c>
      <c r="Q19" s="19" t="str">
        <f ca="1"/>
        <v/>
      </c>
      <c r="R19" s="19" t="str">
        <f ca="1"/>
        <v/>
      </c>
      <c r="S19" s="19" t="str">
        <f ca="1"/>
        <v/>
      </c>
      <c r="T19" s="19" t="str">
        <f ca="1"/>
        <v/>
      </c>
      <c r="U19" s="19" t="str">
        <f ca="1"/>
        <v/>
      </c>
      <c r="V19" s="19" t="str">
        <f ca="1"/>
        <v/>
      </c>
      <c r="W19" s="19" t="str">
        <f ca="1"/>
        <v/>
      </c>
      <c r="X19" s="19" t="str">
        <f ca="1"/>
        <v/>
      </c>
      <c r="Y19" s="19" t="str">
        <f ca="1"/>
        <v/>
      </c>
      <c r="Z19" s="19" t="str">
        <f ca="1"/>
        <v/>
      </c>
      <c r="AA19" s="19" t="str">
        <f ca="1"/>
        <v/>
      </c>
      <c r="AB19" s="19" t="str">
        <f ca="1"/>
        <v/>
      </c>
      <c r="AC19" s="19" t="str">
        <f ca="1"/>
        <v/>
      </c>
      <c r="AD19" s="19" t="str">
        <f ca="1"/>
        <v/>
      </c>
      <c r="AE19" s="19" t="str">
        <f ca="1"/>
        <v/>
      </c>
      <c r="AF19" s="19" t="str">
        <f ca="1"/>
        <v/>
      </c>
      <c r="AG19" s="19" t="str">
        <f ca="1"/>
        <v/>
      </c>
      <c r="AH19" s="19" t="str">
        <f ca="1"/>
        <v/>
      </c>
      <c r="AI19" s="19" t="str">
        <f ca="1"/>
        <v/>
      </c>
      <c r="AJ19" s="19" t="str">
        <f ca="1"/>
        <v/>
      </c>
      <c r="AK19" s="19" t="str">
        <f ca="1"/>
        <v/>
      </c>
      <c r="AL19" s="19" t="str">
        <f ca="1"/>
        <v/>
      </c>
      <c r="AM19" s="19" t="str">
        <f ca="1"/>
        <v/>
      </c>
      <c r="AN19" s="19" t="str">
        <f ca="1"/>
        <v/>
      </c>
      <c r="AO19" s="19" t="str">
        <f ca="1"/>
        <v/>
      </c>
      <c r="AP19" s="19" t="str">
        <f ca="1"/>
        <v/>
      </c>
      <c r="AQ19" s="19" t="str">
        <f ca="1"/>
        <v/>
      </c>
      <c r="AR19" s="19" t="str">
        <f ca="1"/>
        <v/>
      </c>
      <c r="AS19" s="19" t="str">
        <f ca="1"/>
        <v/>
      </c>
      <c r="AT19" s="19" t="str">
        <f ca="1"/>
        <v/>
      </c>
      <c r="AU19" s="19" t="str">
        <f ca="1"/>
        <v/>
      </c>
      <c r="AV19" s="19" t="str">
        <f ca="1"/>
        <v/>
      </c>
      <c r="AW19" s="19" t="str">
        <f ca="1"/>
        <v/>
      </c>
      <c r="AX19" s="20" t="str">
        <f ca="1"/>
        <v/>
      </c>
      <c r="AY19" s="20" t="str">
        <f ca="1"/>
        <v/>
      </c>
      <c r="AZ19" s="20" t="str">
        <f ca="1"/>
        <v/>
      </c>
      <c r="BA19" s="20" t="str">
        <f ca="1"/>
        <v/>
      </c>
      <c r="BB19" s="20" t="str">
        <f ca="1"/>
        <v/>
      </c>
      <c r="BC19" s="20" t="str">
        <f ca="1"/>
        <v/>
      </c>
      <c r="BD19" s="20" t="str">
        <f ca="1"/>
        <v/>
      </c>
      <c r="BE19" s="20" t="str">
        <f ca="1"/>
        <v/>
      </c>
      <c r="BF19" s="20" t="str">
        <f ca="1"/>
        <v/>
      </c>
      <c r="BG19" s="20" t="str">
        <f ca="1"/>
        <v/>
      </c>
      <c r="BH19" s="20" t="str">
        <f ca="1"/>
        <v/>
      </c>
      <c r="BI19" s="20" t="str">
        <f ca="1"/>
        <v/>
      </c>
      <c r="BJ19" s="20" t="str">
        <f ca="1"/>
        <v/>
      </c>
      <c r="BK19" s="20" t="str">
        <f ca="1"/>
        <v/>
      </c>
      <c r="BL19" s="20" t="str">
        <f ca="1"/>
        <v/>
      </c>
      <c r="BM19" s="20" t="str">
        <f ca="1"/>
        <v/>
      </c>
      <c r="BN19" s="20" t="str">
        <f ca="1"/>
        <v/>
      </c>
      <c r="BO19" s="20" t="str">
        <f ca="1"/>
        <v/>
      </c>
      <c r="BP19" s="20" t="str">
        <f ca="1"/>
        <v/>
      </c>
      <c r="BQ19" s="20" t="str">
        <f ca="1"/>
        <v/>
      </c>
      <c r="BR19" s="20" t="str">
        <f ca="1"/>
        <v/>
      </c>
      <c r="BS19" s="20" t="str">
        <f ca="1"/>
        <v/>
      </c>
      <c r="BT19" s="20" t="str">
        <f ca="1"/>
        <v/>
      </c>
      <c r="BU19" s="20" t="str">
        <f ca="1"/>
        <v>Bli</v>
      </c>
      <c r="BV19" s="20" t="str">
        <f ca="1"/>
        <v>nky</v>
      </c>
      <c r="BW19" s="20" t="str">
        <f ca="1"/>
        <v xml:space="preserve">   </v>
      </c>
      <c r="BX19" s="20" t="str">
        <f ca="1"/>
        <v>mil</v>
      </c>
      <c r="BY19" s="20" t="str">
        <f ca="1"/>
        <v>est</v>
      </c>
      <c r="BZ19" s="20" t="str">
        <f ca="1"/>
        <v>one</v>
      </c>
      <c r="CA19" s="20" t="str">
        <f ca="1"/>
        <v xml:space="preserve">   </v>
      </c>
      <c r="CB19" s="20" t="str">
        <f ca="1"/>
        <v xml:space="preserve">W8 </v>
      </c>
      <c r="CC19" s="20" t="str">
        <f ca="1"/>
        <v xml:space="preserve">   </v>
      </c>
      <c r="CD19" s="20" t="str">
        <f ca="1"/>
        <v xml:space="preserve">   </v>
      </c>
      <c r="CE19" s="20" t="str">
        <f ca="1"/>
        <v xml:space="preserve">   </v>
      </c>
      <c r="CF19" s="20" t="str">
        <f ca="1"/>
        <v xml:space="preserve">   </v>
      </c>
      <c r="CG19" s="20" t="str">
        <f ca="1"/>
        <v xml:space="preserve">   </v>
      </c>
      <c r="CH19" s="20" t="str">
        <f ca="1"/>
        <v xml:space="preserve">   </v>
      </c>
      <c r="CI19" s="20" t="str">
        <f ca="1"/>
        <v xml:space="preserve">   </v>
      </c>
      <c r="CJ19" s="20" t="str">
        <f ca="1"/>
        <v xml:space="preserve">   </v>
      </c>
      <c r="CK19" s="20" t="str">
        <f ca="1"/>
        <v xml:space="preserve">   </v>
      </c>
      <c r="CL19" s="20" t="str">
        <f ca="1"/>
        <v xml:space="preserve">   </v>
      </c>
      <c r="CM19" s="20" t="str">
        <f ca="1"/>
        <v xml:space="preserve">   </v>
      </c>
      <c r="CN19" s="20" t="str">
        <f ca="1"/>
        <v xml:space="preserve">   </v>
      </c>
      <c r="CO19" s="20" t="str">
        <f ca="1"/>
        <v xml:space="preserve">   </v>
      </c>
      <c r="CP19" s="20" t="str">
        <f ca="1"/>
        <v xml:space="preserve">   </v>
      </c>
      <c r="CQ19" s="20" t="str">
        <f ca="1"/>
        <v xml:space="preserve">   </v>
      </c>
      <c r="CR19" s="20" t="str">
        <f ca="1"/>
        <v xml:space="preserve">   </v>
      </c>
      <c r="CS19" s="20" t="str">
        <f ca="1"/>
        <v xml:space="preserve">   </v>
      </c>
      <c r="CT19" s="20" t="str">
        <f ca="1"/>
        <v xml:space="preserve">   </v>
      </c>
      <c r="CU19" s="20" t="str">
        <f ca="1"/>
        <v xml:space="preserve">   </v>
      </c>
      <c r="CV19" s="20" t="str">
        <f ca="1"/>
        <v xml:space="preserve">   </v>
      </c>
      <c r="CW19" s="20" t="str">
        <f ca="1"/>
        <v xml:space="preserve">   </v>
      </c>
      <c r="CX19" s="20" t="str">
        <f ca="1"/>
        <v xml:space="preserve">   </v>
      </c>
      <c r="CY19" s="20" t="str">
        <f ca="1"/>
        <v xml:space="preserve">   </v>
      </c>
      <c r="CZ19" s="20" t="str">
        <f ca="1"/>
        <v xml:space="preserve">   </v>
      </c>
      <c r="DA19" s="20" t="str">
        <f ca="1"/>
        <v xml:space="preserve">   </v>
      </c>
      <c r="DB19" s="20" t="str">
        <f ca="1"/>
        <v xml:space="preserve">   </v>
      </c>
      <c r="DC19" s="20" t="str">
        <f ca="1"/>
        <v xml:space="preserve">   </v>
      </c>
      <c r="DD19" s="20" t="str">
        <f ca="1"/>
        <v xml:space="preserve">   </v>
      </c>
      <c r="DE19" s="20" t="str">
        <f ca="1"/>
        <v xml:space="preserve">   </v>
      </c>
      <c r="DF19" s="20" t="str">
        <f ca="1"/>
        <v xml:space="preserve">   </v>
      </c>
      <c r="DG19" s="20" t="str">
        <f ca="1"/>
        <v xml:space="preserve">   </v>
      </c>
      <c r="DH19" s="20" t="str">
        <f ca="1"/>
        <v xml:space="preserve">   </v>
      </c>
      <c r="DI19" s="20" t="str">
        <f ca="1"/>
        <v xml:space="preserve">   </v>
      </c>
      <c r="DJ19" s="20" t="str">
        <f ca="1"/>
        <v xml:space="preserve">   </v>
      </c>
      <c r="DK19" s="20" t="str">
        <f ca="1"/>
        <v xml:space="preserve">   </v>
      </c>
      <c r="DL19" s="20" t="str">
        <f ca="1"/>
        <v xml:space="preserve">   </v>
      </c>
      <c r="DM19" s="20" t="str">
        <f ca="1"/>
        <v xml:space="preserve">   </v>
      </c>
      <c r="DN19" s="20" t="str">
        <f ca="1"/>
        <v xml:space="preserve">   </v>
      </c>
      <c r="DO19" s="20" t="str">
        <f ca="1"/>
        <v xml:space="preserve">   </v>
      </c>
      <c r="DP19" s="20" t="str">
        <f ca="1"/>
        <v xml:space="preserve">   </v>
      </c>
      <c r="DQ19" s="20" t="str">
        <f ca="1"/>
        <v xml:space="preserve">   </v>
      </c>
      <c r="DR19" s="20" t="str">
        <f ca="1"/>
        <v xml:space="preserve">   </v>
      </c>
      <c r="DS19" s="20" t="str">
        <f ca="1"/>
        <v xml:space="preserve">   </v>
      </c>
      <c r="DT19" s="20" t="str">
        <f ca="1"/>
        <v xml:space="preserve">   </v>
      </c>
      <c r="DU19" s="20" t="str">
        <f ca="1"/>
        <v xml:space="preserve">   </v>
      </c>
      <c r="DV19" s="20" t="str">
        <f ca="1"/>
        <v xml:space="preserve">   </v>
      </c>
      <c r="DW19" s="20" t="str">
        <f ca="1"/>
        <v xml:space="preserve">   </v>
      </c>
      <c r="DX19" s="20" t="str">
        <f ca="1"/>
        <v xml:space="preserve">   </v>
      </c>
      <c r="DY19" s="20" t="str">
        <f ca="1"/>
        <v xml:space="preserve">   </v>
      </c>
      <c r="DZ19" s="20" t="str">
        <f ca="1"/>
        <v xml:space="preserve">   </v>
      </c>
      <c r="EA19" s="20" t="str">
        <f ca="1"/>
        <v xml:space="preserve">   </v>
      </c>
      <c r="EB19" s="20" t="str">
        <f ca="1"/>
        <v xml:space="preserve">   </v>
      </c>
      <c r="EC19" s="20" t="str">
        <f ca="1"/>
        <v xml:space="preserve">   </v>
      </c>
      <c r="ED19" s="20" t="str">
        <f ca="1"/>
        <v xml:space="preserve">   </v>
      </c>
      <c r="EE19" s="20" t="str">
        <f ca="1"/>
        <v xml:space="preserve">   </v>
      </c>
      <c r="EF19" s="20" t="str">
        <f ca="1"/>
        <v xml:space="preserve">   </v>
      </c>
      <c r="EG19" s="20" t="str">
        <f ca="1"/>
        <v xml:space="preserve">   </v>
      </c>
      <c r="EH19" s="20" t="str">
        <f ca="1"/>
        <v xml:space="preserve">   </v>
      </c>
      <c r="EI19" s="20" t="str">
        <f ca="1"/>
        <v xml:space="preserve">   </v>
      </c>
      <c r="EJ19" s="20" t="str">
        <f ca="1"/>
        <v xml:space="preserve">   </v>
      </c>
      <c r="EK19" s="20" t="str">
        <f ca="1"/>
        <v xml:space="preserve">   </v>
      </c>
      <c r="EL19" s="20" t="str">
        <f ca="1"/>
        <v xml:space="preserve">   </v>
      </c>
      <c r="EM19" s="20" t="str">
        <f ca="1"/>
        <v xml:space="preserve">   </v>
      </c>
      <c r="EN19" s="20" t="str">
        <f ca="1"/>
        <v xml:space="preserve">   </v>
      </c>
      <c r="EO19" s="20" t="str">
        <f ca="1"/>
        <v xml:space="preserve">   </v>
      </c>
      <c r="EP19" s="20" t="str">
        <f ca="1"/>
        <v xml:space="preserve">   </v>
      </c>
      <c r="EQ19" s="20" t="str">
        <f ca="1"/>
        <v xml:space="preserve">   </v>
      </c>
      <c r="ER19" s="20" t="str">
        <f ca="1"/>
        <v xml:space="preserve">   </v>
      </c>
      <c r="ES19" s="20" t="str">
        <f ca="1"/>
        <v xml:space="preserve">   </v>
      </c>
      <c r="ET19" s="20" t="str">
        <f ca="1"/>
        <v xml:space="preserve">   </v>
      </c>
      <c r="EU19" s="20" t="str">
        <f ca="1"/>
        <v xml:space="preserve">   </v>
      </c>
      <c r="EV19" s="20" t="str">
        <f ca="1"/>
        <v xml:space="preserve">   </v>
      </c>
      <c r="EW19" s="20" t="str">
        <f ca="1"/>
        <v xml:space="preserve">   </v>
      </c>
      <c r="EX19" s="20" t="str">
        <f ca="1"/>
        <v xml:space="preserve">   </v>
      </c>
      <c r="EY19" s="20" t="str">
        <f ca="1"/>
        <v xml:space="preserve">   </v>
      </c>
      <c r="EZ19" s="20" t="str">
        <f ca="1"/>
        <v xml:space="preserve">   </v>
      </c>
      <c r="FA19" s="20" t="str">
        <f ca="1"/>
        <v xml:space="preserve">   </v>
      </c>
      <c r="FB19" s="20" t="str">
        <f ca="1"/>
        <v xml:space="preserve">   </v>
      </c>
      <c r="FC19" s="20" t="str">
        <f ca="1"/>
        <v xml:space="preserve">   </v>
      </c>
      <c r="FD19" s="20" t="str">
        <f ca="1"/>
        <v xml:space="preserve">   </v>
      </c>
      <c r="FE19" s="20" t="str">
        <f ca="1"/>
        <v xml:space="preserve">   </v>
      </c>
      <c r="FF19" s="20" t="str">
        <f ca="1"/>
        <v xml:space="preserve">   </v>
      </c>
      <c r="FG19" s="20" t="str">
        <f ca="1"/>
        <v xml:space="preserve">   </v>
      </c>
      <c r="FH19" s="20" t="str">
        <f ca="1"/>
        <v xml:space="preserve">   </v>
      </c>
      <c r="FI19" s="20" t="str">
        <f ca="1"/>
        <v xml:space="preserve">   </v>
      </c>
      <c r="FJ19" s="20" t="str">
        <f ca="1"/>
        <v xml:space="preserve">   </v>
      </c>
      <c r="FK19" s="20" t="str">
        <f ca="1"/>
        <v xml:space="preserve">   </v>
      </c>
      <c r="FL19" s="20" t="str">
        <f ca="1"/>
        <v xml:space="preserve">   </v>
      </c>
      <c r="FM19" s="20" t="str">
        <f ca="1"/>
        <v xml:space="preserve">   </v>
      </c>
      <c r="FN19" s="20" t="str">
        <f ca="1"/>
        <v xml:space="preserve">   </v>
      </c>
      <c r="FO19" s="20" t="str">
        <f ca="1"/>
        <v xml:space="preserve">   </v>
      </c>
      <c r="FP19" s="20" t="str">
        <f ca="1"/>
        <v xml:space="preserve">   </v>
      </c>
      <c r="FQ19" s="20" t="str">
        <f ca="1"/>
        <v xml:space="preserve">   </v>
      </c>
      <c r="FR19" s="20" t="str">
        <f ca="1"/>
        <v xml:space="preserve">   </v>
      </c>
      <c r="FS19" s="20" t="str">
        <f ca="1"/>
        <v xml:space="preserve">   </v>
      </c>
      <c r="FT19" s="20" t="str">
        <f ca="1"/>
        <v xml:space="preserve">   </v>
      </c>
      <c r="FU19" s="20" t="str">
        <f ca="1"/>
        <v xml:space="preserve">   </v>
      </c>
      <c r="FV19" s="20" t="str">
        <f ca="1"/>
        <v xml:space="preserve">   </v>
      </c>
      <c r="FW19" s="20" t="str">
        <f ca="1"/>
        <v xml:space="preserve">   </v>
      </c>
      <c r="FX19" s="20" t="str">
        <f ca="1"/>
        <v xml:space="preserve">   </v>
      </c>
      <c r="FY19" s="20" t="str">
        <f ca="1"/>
        <v xml:space="preserve">   </v>
      </c>
      <c r="FZ19" s="20" t="str">
        <f ca="1"/>
        <v xml:space="preserve">   </v>
      </c>
      <c r="GA19" s="20" t="str">
        <f ca="1"/>
        <v xml:space="preserve">   </v>
      </c>
      <c r="GB19" s="20" t="str">
        <f ca="1"/>
        <v xml:space="preserve">   </v>
      </c>
      <c r="GC19" s="20" t="str">
        <f ca="1"/>
        <v xml:space="preserve">   </v>
      </c>
      <c r="GD19" s="20" t="str">
        <f ca="1"/>
        <v xml:space="preserve">   </v>
      </c>
      <c r="GE19" s="20" t="str">
        <f ca="1"/>
        <v xml:space="preserve">   </v>
      </c>
      <c r="GF19" s="20" t="str">
        <f ca="1"/>
        <v xml:space="preserve">   </v>
      </c>
      <c r="GG19" s="20" t="str">
        <f ca="1"/>
        <v xml:space="preserve">   </v>
      </c>
      <c r="GH19" s="20" t="str">
        <f ca="1"/>
        <v xml:space="preserve">   </v>
      </c>
      <c r="GI19" s="20" t="str">
        <f ca="1"/>
        <v xml:space="preserve">   </v>
      </c>
      <c r="GJ19" s="20" t="str">
        <f ca="1"/>
        <v xml:space="preserve">   </v>
      </c>
      <c r="GK19" s="20" t="str">
        <f ca="1"/>
        <v xml:space="preserve">   </v>
      </c>
      <c r="GL19" s="20" t="str">
        <f ca="1"/>
        <v xml:space="preserve">   </v>
      </c>
      <c r="GM19" s="20" t="str">
        <f ca="1"/>
        <v xml:space="preserve">   </v>
      </c>
      <c r="GN19" s="20" t="str">
        <f ca="1"/>
        <v xml:space="preserve">   </v>
      </c>
      <c r="GO19" s="20" t="str">
        <f ca="1"/>
        <v xml:space="preserve">   </v>
      </c>
      <c r="GP19" s="20" t="str">
        <f ca="1"/>
        <v xml:space="preserve">   </v>
      </c>
      <c r="GQ19" s="20" t="str">
        <f ca="1"/>
        <v xml:space="preserve">   </v>
      </c>
      <c r="GR19" s="20" t="str">
        <f ca="1"/>
        <v xml:space="preserve">   </v>
      </c>
      <c r="GS19" s="20" t="str">
        <f ca="1"/>
        <v xml:space="preserve">   </v>
      </c>
      <c r="GT19" s="20" t="str">
        <f ca="1"/>
        <v xml:space="preserve">   </v>
      </c>
      <c r="GU19" s="20" t="str">
        <f ca="1"/>
        <v xml:space="preserve">   </v>
      </c>
      <c r="GV19" s="20" t="str">
        <f ca="1"/>
        <v xml:space="preserve">   </v>
      </c>
      <c r="GW19" s="20" t="str">
        <f ca="1"/>
        <v xml:space="preserve">   </v>
      </c>
      <c r="GX19" s="20" t="str">
        <f ca="1"/>
        <v xml:space="preserve">   </v>
      </c>
      <c r="GY19" s="20" t="str">
        <f ca="1"/>
        <v xml:space="preserve">   </v>
      </c>
      <c r="GZ19" s="20" t="str">
        <f ca="1"/>
        <v xml:space="preserve">   </v>
      </c>
      <c r="HA19" s="20" t="str">
        <f ca="1"/>
        <v xml:space="preserve">   </v>
      </c>
      <c r="HB19" s="20" t="str">
        <f ca="1"/>
        <v xml:space="preserve">   </v>
      </c>
      <c r="HC19" s="20" t="str">
        <f ca="1"/>
        <v xml:space="preserve">   </v>
      </c>
      <c r="HD19" s="20" t="str">
        <f ca="1"/>
        <v xml:space="preserve">   </v>
      </c>
      <c r="HE19" s="20" t="str">
        <f ca="1"/>
        <v xml:space="preserve">   </v>
      </c>
      <c r="HF19" s="20" t="str">
        <f ca="1"/>
        <v xml:space="preserve">   </v>
      </c>
      <c r="HG19" s="20" t="str">
        <f ca="1"/>
        <v xml:space="preserve">   </v>
      </c>
      <c r="HH19" s="20" t="str">
        <f ca="1"/>
        <v xml:space="preserve">   </v>
      </c>
      <c r="HI19" s="20" t="str">
        <f ca="1"/>
        <v xml:space="preserve">   </v>
      </c>
      <c r="HJ19" s="20" t="str">
        <f ca="1"/>
        <v xml:space="preserve">   </v>
      </c>
      <c r="HK19" s="20" t="str">
        <f ca="1"/>
        <v xml:space="preserve">   </v>
      </c>
      <c r="HL19" s="20" t="str">
        <f ca="1"/>
        <v xml:space="preserve">   </v>
      </c>
      <c r="HM19" s="20" t="str">
        <f ca="1"/>
        <v xml:space="preserve">   </v>
      </c>
      <c r="HN19" s="20" t="str">
        <f ca="1"/>
        <v xml:space="preserve">   </v>
      </c>
      <c r="HO19" s="20" t="str">
        <f ca="1"/>
        <v xml:space="preserve">   </v>
      </c>
      <c r="HP19" s="20" t="str">
        <f ca="1"/>
        <v xml:space="preserve">   </v>
      </c>
      <c r="HQ19" s="20" t="str">
        <f ca="1"/>
        <v xml:space="preserve">   </v>
      </c>
      <c r="HR19" s="20" t="str">
        <f ca="1"/>
        <v xml:space="preserve">   </v>
      </c>
      <c r="HS19" s="20" t="str">
        <f ca="1"/>
        <v xml:space="preserve">   </v>
      </c>
      <c r="HT19" s="20" t="str">
        <f ca="1"/>
        <v xml:space="preserve">   </v>
      </c>
      <c r="HU19" s="20" t="str">
        <f ca="1"/>
        <v xml:space="preserve">   </v>
      </c>
      <c r="HV19" s="20" t="str">
        <f ca="1"/>
        <v xml:space="preserve">   </v>
      </c>
      <c r="HW19" s="20" t="str">
        <f ca="1"/>
        <v xml:space="preserve">   </v>
      </c>
      <c r="HX19" s="20" t="str">
        <f ca="1"/>
        <v xml:space="preserve">   </v>
      </c>
      <c r="HY19" s="20" t="str">
        <f ca="1"/>
        <v xml:space="preserve">   </v>
      </c>
      <c r="HZ19" s="20" t="str">
        <f ca="1"/>
        <v xml:space="preserve">   </v>
      </c>
      <c r="IA19" s="20" t="str">
        <f ca="1"/>
        <v xml:space="preserve">   </v>
      </c>
      <c r="IB19" s="20" t="str">
        <f ca="1"/>
        <v xml:space="preserve">   </v>
      </c>
      <c r="IC19" s="20" t="str">
        <f ca="1"/>
        <v xml:space="preserve">   </v>
      </c>
      <c r="ID19" s="20" t="str">
        <f ca="1"/>
        <v xml:space="preserve">   </v>
      </c>
      <c r="IE19" s="20" t="str">
        <f ca="1"/>
        <v xml:space="preserve">   </v>
      </c>
      <c r="IF19" s="20" t="str">
        <f ca="1"/>
        <v xml:space="preserve">   </v>
      </c>
      <c r="IG19" s="20" t="str">
        <f ca="1"/>
        <v xml:space="preserve">   </v>
      </c>
      <c r="IH19" s="20" t="str">
        <f ca="1"/>
        <v xml:space="preserve">   </v>
      </c>
      <c r="II19" s="20" t="str">
        <f ca="1"/>
        <v xml:space="preserve">   </v>
      </c>
      <c r="IJ19" s="20" t="str">
        <f ca="1"/>
        <v xml:space="preserve">   </v>
      </c>
      <c r="IK19" s="20" t="str">
        <f ca="1"/>
        <v xml:space="preserve">   </v>
      </c>
      <c r="IL19" s="20" t="str">
        <f ca="1"/>
        <v xml:space="preserve">   </v>
      </c>
      <c r="IM19" s="20" t="str">
        <f ca="1"/>
        <v xml:space="preserve">   </v>
      </c>
      <c r="IN19" s="20" t="str">
        <f ca="1"/>
        <v xml:space="preserve">   </v>
      </c>
      <c r="IO19" s="20" t="str">
        <f ca="1"/>
        <v xml:space="preserve">   </v>
      </c>
      <c r="IP19" s="20" t="str">
        <f ca="1"/>
        <v xml:space="preserve">   </v>
      </c>
      <c r="IQ19" s="20" t="str">
        <f ca="1"/>
        <v xml:space="preserve">   </v>
      </c>
      <c r="IR19" s="20" t="str">
        <f ca="1"/>
        <v xml:space="preserve">   </v>
      </c>
      <c r="IS19" s="20" t="str">
        <f ca="1"/>
        <v xml:space="preserve">   </v>
      </c>
      <c r="IT19" s="20" t="str">
        <f ca="1"/>
        <v xml:space="preserve">   </v>
      </c>
      <c r="IU19" s="20" t="str">
        <f ca="1"/>
        <v xml:space="preserve">   </v>
      </c>
      <c r="IV19" s="20" t="str">
        <f ca="1"/>
        <v xml:space="preserve">   </v>
      </c>
      <c r="IW19" s="20" t="str">
        <f ca="1"/>
        <v xml:space="preserve">   </v>
      </c>
      <c r="IX19" s="20" t="str">
        <f ca="1"/>
        <v xml:space="preserve">   </v>
      </c>
      <c r="IY19" s="20" t="str">
        <f ca="1"/>
        <v xml:space="preserve">   </v>
      </c>
      <c r="IZ19" s="20" t="str">
        <f ca="1"/>
        <v xml:space="preserve">   </v>
      </c>
      <c r="JA19" s="20" t="str">
        <f ca="1"/>
        <v xml:space="preserve">   </v>
      </c>
      <c r="JB19" s="20" t="str">
        <f ca="1"/>
        <v xml:space="preserve">   </v>
      </c>
      <c r="JC19" s="20" t="str">
        <f ca="1"/>
        <v xml:space="preserve">   </v>
      </c>
      <c r="JD19" s="20" t="str">
        <f ca="1"/>
        <v xml:space="preserve">   </v>
      </c>
      <c r="JE19" s="20" t="str">
        <f ca="1"/>
        <v xml:space="preserve">   </v>
      </c>
      <c r="JF19" s="20" t="str">
        <f ca="1"/>
        <v xml:space="preserve">   </v>
      </c>
      <c r="JG19" s="20" t="str">
        <f ca="1"/>
        <v xml:space="preserve">   </v>
      </c>
      <c r="JH19" s="20" t="str">
        <f ca="1"/>
        <v xml:space="preserve">   </v>
      </c>
      <c r="JI19" s="20" t="str">
        <f ca="1"/>
        <v xml:space="preserve">   </v>
      </c>
      <c r="JJ19" s="20" t="str">
        <f ca="1"/>
        <v xml:space="preserve">   </v>
      </c>
      <c r="JK19" s="20" t="str">
        <f ca="1"/>
        <v xml:space="preserve">   </v>
      </c>
      <c r="JL19" s="20" t="str">
        <f ca="1"/>
        <v xml:space="preserve">   </v>
      </c>
      <c r="JM19" s="20" t="str">
        <f ca="1"/>
        <v xml:space="preserve">   </v>
      </c>
      <c r="JN19" s="20" t="str">
        <f ca="1"/>
        <v xml:space="preserve">   </v>
      </c>
      <c r="JO19" s="20" t="str">
        <f ca="1"/>
        <v xml:space="preserve">   </v>
      </c>
      <c r="JP19" s="20" t="str">
        <f ca="1"/>
        <v xml:space="preserve">   </v>
      </c>
      <c r="JQ19" s="20" t="str">
        <f ca="1"/>
        <v xml:space="preserve">   </v>
      </c>
      <c r="JR19" s="20" t="str">
        <f ca="1"/>
        <v xml:space="preserve">   </v>
      </c>
      <c r="JS19" s="20" t="str">
        <f ca="1"/>
        <v xml:space="preserve">   </v>
      </c>
      <c r="JT19" s="20" t="str">
        <f ca="1"/>
        <v xml:space="preserve">  </v>
      </c>
      <c r="JU19" s="20" t="str">
        <f ca="1"/>
        <v/>
      </c>
      <c r="JV19" s="20" t="str">
        <f ca="1"/>
        <v/>
      </c>
      <c r="JW19" s="20" t="str">
        <f ca="1"/>
        <v/>
      </c>
      <c r="JX19" s="20" t="str">
        <f ca="1"/>
        <v/>
      </c>
      <c r="JY19" s="20" t="str">
        <f ca="1"/>
        <v/>
      </c>
    </row>
    <row r="20" spans="1:285" x14ac:dyDescent="0.3">
      <c r="C20" s="20">
        <v>13</v>
      </c>
      <c r="D20" s="20">
        <v>13</v>
      </c>
      <c r="J20" s="17" t="str">
        <v>ENME403</v>
      </c>
      <c r="K20" s="15" t="str">
        <v>System ID Quizzes 4 - Gauss-Newton</v>
      </c>
      <c r="L20" s="133" t="str">
        <v>15% cont.</v>
      </c>
      <c r="M20" s="18">
        <v>46143</v>
      </c>
      <c r="N20" s="39">
        <f t="shared" si="0"/>
        <v>46144</v>
      </c>
      <c r="O20" s="19" t="str" cm="1">
        <f t="array" aca="1" ref="O20:JY20" ca="1">IFERROR(
  IF(OR($M20="",$N20=""),
    "",
    _xlfn.LET(
      _xlpm.num_characters, characters_per_cell,
      _xlpm.space_chars, 0,
      _xlpm.raw, K20,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((CEILING(_xlpm.x,$H$7)*1000)-45699)&gt;=((CEILING($M20,$H$7)*1000)-45699)
      )),
      _xlpm.n, _xlfn.SCAN(0, _xlpm.flag, _xlfn.LAMBDA(_xlpm.a,_xlpm.b, _xlpm.a + --_xlpm.b)),
      IF(_xlpm.flag, MID(_xlpm.txt,(_xlpm.n-1)*_xlpm.num_characters+1, _xlpm.num_characters), "")
    )
  ),
"")</f>
        <v/>
      </c>
      <c r="P20" s="19" t="str">
        <f ca="1"/>
        <v/>
      </c>
      <c r="Q20" s="19" t="str">
        <f ca="1"/>
        <v/>
      </c>
      <c r="R20" s="19" t="str">
        <f ca="1"/>
        <v/>
      </c>
      <c r="S20" s="19" t="str">
        <f ca="1"/>
        <v/>
      </c>
      <c r="T20" s="19" t="str">
        <f ca="1"/>
        <v/>
      </c>
      <c r="U20" s="19" t="str">
        <f ca="1"/>
        <v/>
      </c>
      <c r="V20" s="19" t="str">
        <f ca="1"/>
        <v/>
      </c>
      <c r="W20" s="19" t="str">
        <f ca="1"/>
        <v/>
      </c>
      <c r="X20" s="19" t="str">
        <f ca="1"/>
        <v/>
      </c>
      <c r="Y20" s="19" t="str">
        <f ca="1"/>
        <v/>
      </c>
      <c r="Z20" s="19" t="str">
        <f ca="1"/>
        <v/>
      </c>
      <c r="AA20" s="19" t="str">
        <f ca="1"/>
        <v/>
      </c>
      <c r="AB20" s="19" t="str">
        <f ca="1"/>
        <v/>
      </c>
      <c r="AC20" s="19" t="str">
        <f ca="1"/>
        <v/>
      </c>
      <c r="AD20" s="19" t="str">
        <f ca="1"/>
        <v/>
      </c>
      <c r="AE20" s="19" t="str">
        <f ca="1"/>
        <v/>
      </c>
      <c r="AF20" s="19" t="str">
        <f ca="1"/>
        <v/>
      </c>
      <c r="AG20" s="19" t="str">
        <f ca="1"/>
        <v/>
      </c>
      <c r="AH20" s="19" t="str">
        <f ca="1"/>
        <v/>
      </c>
      <c r="AI20" s="19" t="str">
        <f ca="1"/>
        <v/>
      </c>
      <c r="AJ20" s="19" t="str">
        <f ca="1"/>
        <v/>
      </c>
      <c r="AK20" s="19" t="str">
        <f ca="1"/>
        <v/>
      </c>
      <c r="AL20" s="19" t="str">
        <f ca="1"/>
        <v/>
      </c>
      <c r="AM20" s="19" t="str">
        <f ca="1"/>
        <v/>
      </c>
      <c r="AN20" s="19" t="str">
        <f ca="1"/>
        <v/>
      </c>
      <c r="AO20" s="19" t="str">
        <f ca="1"/>
        <v/>
      </c>
      <c r="AP20" s="19" t="str">
        <f ca="1"/>
        <v/>
      </c>
      <c r="AQ20" s="19" t="str">
        <f ca="1"/>
        <v/>
      </c>
      <c r="AR20" s="19" t="str">
        <f ca="1"/>
        <v/>
      </c>
      <c r="AS20" s="19" t="str">
        <f ca="1"/>
        <v/>
      </c>
      <c r="AT20" s="19" t="str">
        <f ca="1"/>
        <v/>
      </c>
      <c r="AU20" s="19" t="str">
        <f ca="1"/>
        <v/>
      </c>
      <c r="AV20" s="19" t="str">
        <f ca="1"/>
        <v/>
      </c>
      <c r="AW20" s="19" t="str">
        <f ca="1"/>
        <v/>
      </c>
      <c r="AX20" s="20" t="str">
        <f ca="1"/>
        <v/>
      </c>
      <c r="AY20" s="20" t="str">
        <f ca="1"/>
        <v/>
      </c>
      <c r="AZ20" s="20" t="str">
        <f ca="1"/>
        <v/>
      </c>
      <c r="BA20" s="20" t="str">
        <f ca="1"/>
        <v/>
      </c>
      <c r="BB20" s="20" t="str">
        <f ca="1"/>
        <v/>
      </c>
      <c r="BC20" s="20" t="str">
        <f ca="1"/>
        <v/>
      </c>
      <c r="BD20" s="20" t="str">
        <f ca="1"/>
        <v/>
      </c>
      <c r="BE20" s="20" t="str">
        <f ca="1"/>
        <v/>
      </c>
      <c r="BF20" s="20" t="str">
        <f ca="1"/>
        <v/>
      </c>
      <c r="BG20" s="20" t="str">
        <f ca="1"/>
        <v/>
      </c>
      <c r="BH20" s="20" t="str">
        <f ca="1"/>
        <v/>
      </c>
      <c r="BI20" s="20" t="str">
        <f ca="1"/>
        <v/>
      </c>
      <c r="BJ20" s="20" t="str">
        <f ca="1"/>
        <v/>
      </c>
      <c r="BK20" s="20" t="str">
        <f ca="1"/>
        <v/>
      </c>
      <c r="BL20" s="20" t="str">
        <f ca="1"/>
        <v/>
      </c>
      <c r="BM20" s="20" t="str">
        <f ca="1"/>
        <v/>
      </c>
      <c r="BN20" s="20" t="str">
        <f ca="1"/>
        <v/>
      </c>
      <c r="BO20" s="20" t="str">
        <f ca="1"/>
        <v/>
      </c>
      <c r="BP20" s="20" t="str">
        <f ca="1"/>
        <v/>
      </c>
      <c r="BQ20" s="20" t="str">
        <f ca="1"/>
        <v/>
      </c>
      <c r="BR20" s="20" t="str">
        <f ca="1"/>
        <v/>
      </c>
      <c r="BS20" s="20" t="str">
        <f ca="1"/>
        <v/>
      </c>
      <c r="BT20" s="20" t="str">
        <f ca="1"/>
        <v/>
      </c>
      <c r="BU20" s="20" t="str">
        <f ca="1"/>
        <v/>
      </c>
      <c r="BV20" s="20" t="str">
        <f ca="1"/>
        <v/>
      </c>
      <c r="BW20" s="20" t="str">
        <f ca="1"/>
        <v>Sys</v>
      </c>
      <c r="BX20" s="20" t="str">
        <f ca="1"/>
        <v>tem</v>
      </c>
      <c r="BY20" s="20" t="str">
        <f ca="1"/>
        <v xml:space="preserve">   </v>
      </c>
      <c r="BZ20" s="20" t="str">
        <f ca="1"/>
        <v xml:space="preserve">ID </v>
      </c>
      <c r="CA20" s="20" t="str">
        <f ca="1"/>
        <v>Qui</v>
      </c>
      <c r="CB20" s="20" t="str">
        <f ca="1"/>
        <v>zze</v>
      </c>
      <c r="CC20" s="20" t="str">
        <f ca="1"/>
        <v xml:space="preserve">s  </v>
      </c>
      <c r="CD20" s="20" t="str">
        <f ca="1"/>
        <v xml:space="preserve">4  </v>
      </c>
      <c r="CE20" s="20" t="str">
        <f ca="1"/>
        <v xml:space="preserve">-  </v>
      </c>
      <c r="CF20" s="20" t="str">
        <f ca="1"/>
        <v>Gau</v>
      </c>
      <c r="CG20" s="20" t="str">
        <f ca="1"/>
        <v>ss-</v>
      </c>
      <c r="CH20" s="20" t="str">
        <f ca="1"/>
        <v>New</v>
      </c>
      <c r="CI20" s="20" t="str">
        <f ca="1"/>
        <v>ton</v>
      </c>
      <c r="CJ20" s="20" t="str">
        <f ca="1"/>
        <v xml:space="preserve">   </v>
      </c>
      <c r="CK20" s="20" t="str">
        <f ca="1"/>
        <v xml:space="preserve">   </v>
      </c>
      <c r="CL20" s="20" t="str">
        <f ca="1"/>
        <v xml:space="preserve">   </v>
      </c>
      <c r="CM20" s="20" t="str">
        <f ca="1"/>
        <v xml:space="preserve">   </v>
      </c>
      <c r="CN20" s="20" t="str">
        <f ca="1"/>
        <v xml:space="preserve">   </v>
      </c>
      <c r="CO20" s="20" t="str">
        <f ca="1"/>
        <v xml:space="preserve">   </v>
      </c>
      <c r="CP20" s="20" t="str">
        <f ca="1"/>
        <v xml:space="preserve">   </v>
      </c>
      <c r="CQ20" s="20" t="str">
        <f ca="1"/>
        <v xml:space="preserve">   </v>
      </c>
      <c r="CR20" s="20" t="str">
        <f ca="1"/>
        <v xml:space="preserve">   </v>
      </c>
      <c r="CS20" s="20" t="str">
        <f ca="1"/>
        <v xml:space="preserve">   </v>
      </c>
      <c r="CT20" s="20" t="str">
        <f ca="1"/>
        <v xml:space="preserve">   </v>
      </c>
      <c r="CU20" s="20" t="str">
        <f ca="1"/>
        <v xml:space="preserve">   </v>
      </c>
      <c r="CV20" s="20" t="str">
        <f ca="1"/>
        <v xml:space="preserve">   </v>
      </c>
      <c r="CW20" s="20" t="str">
        <f ca="1"/>
        <v xml:space="preserve">   </v>
      </c>
      <c r="CX20" s="20" t="str">
        <f ca="1"/>
        <v xml:space="preserve">   </v>
      </c>
      <c r="CY20" s="20" t="str">
        <f ca="1"/>
        <v xml:space="preserve">   </v>
      </c>
      <c r="CZ20" s="20" t="str">
        <f ca="1"/>
        <v xml:space="preserve">   </v>
      </c>
      <c r="DA20" s="20" t="str">
        <f ca="1"/>
        <v xml:space="preserve">   </v>
      </c>
      <c r="DB20" s="20" t="str">
        <f ca="1"/>
        <v xml:space="preserve">   </v>
      </c>
      <c r="DC20" s="20" t="str">
        <f ca="1"/>
        <v xml:space="preserve">   </v>
      </c>
      <c r="DD20" s="20" t="str">
        <f ca="1"/>
        <v xml:space="preserve">   </v>
      </c>
      <c r="DE20" s="20" t="str">
        <f ca="1"/>
        <v xml:space="preserve">   </v>
      </c>
      <c r="DF20" s="20" t="str">
        <f ca="1"/>
        <v xml:space="preserve">   </v>
      </c>
      <c r="DG20" s="20" t="str">
        <f ca="1"/>
        <v xml:space="preserve">   </v>
      </c>
      <c r="DH20" s="20" t="str">
        <f ca="1"/>
        <v xml:space="preserve">   </v>
      </c>
      <c r="DI20" s="20" t="str">
        <f ca="1"/>
        <v xml:space="preserve">   </v>
      </c>
      <c r="DJ20" s="20" t="str">
        <f ca="1"/>
        <v xml:space="preserve">   </v>
      </c>
      <c r="DK20" s="20" t="str">
        <f ca="1"/>
        <v xml:space="preserve">   </v>
      </c>
      <c r="DL20" s="20" t="str">
        <f ca="1"/>
        <v xml:space="preserve">   </v>
      </c>
      <c r="DM20" s="20" t="str">
        <f ca="1"/>
        <v xml:space="preserve">   </v>
      </c>
      <c r="DN20" s="20" t="str">
        <f ca="1"/>
        <v xml:space="preserve">   </v>
      </c>
      <c r="DO20" s="20" t="str">
        <f ca="1"/>
        <v xml:space="preserve">   </v>
      </c>
      <c r="DP20" s="20" t="str">
        <f ca="1"/>
        <v xml:space="preserve">   </v>
      </c>
      <c r="DQ20" s="20" t="str">
        <f ca="1"/>
        <v xml:space="preserve">   </v>
      </c>
      <c r="DR20" s="20" t="str">
        <f ca="1"/>
        <v xml:space="preserve">   </v>
      </c>
      <c r="DS20" s="20" t="str">
        <f ca="1"/>
        <v xml:space="preserve">   </v>
      </c>
      <c r="DT20" s="20" t="str">
        <f ca="1"/>
        <v xml:space="preserve">   </v>
      </c>
      <c r="DU20" s="20" t="str">
        <f ca="1"/>
        <v xml:space="preserve">   </v>
      </c>
      <c r="DV20" s="20" t="str">
        <f ca="1"/>
        <v xml:space="preserve">   </v>
      </c>
      <c r="DW20" s="20" t="str">
        <f ca="1"/>
        <v xml:space="preserve">   </v>
      </c>
      <c r="DX20" s="20" t="str">
        <f ca="1"/>
        <v xml:space="preserve">   </v>
      </c>
      <c r="DY20" s="20" t="str">
        <f ca="1"/>
        <v xml:space="preserve">   </v>
      </c>
      <c r="DZ20" s="20" t="str">
        <f ca="1"/>
        <v xml:space="preserve">   </v>
      </c>
      <c r="EA20" s="20" t="str">
        <f ca="1"/>
        <v xml:space="preserve">   </v>
      </c>
      <c r="EB20" s="20" t="str">
        <f ca="1"/>
        <v xml:space="preserve">   </v>
      </c>
      <c r="EC20" s="20" t="str">
        <f ca="1"/>
        <v xml:space="preserve">   </v>
      </c>
      <c r="ED20" s="20" t="str">
        <f ca="1"/>
        <v xml:space="preserve">   </v>
      </c>
      <c r="EE20" s="20" t="str">
        <f ca="1"/>
        <v xml:space="preserve">   </v>
      </c>
      <c r="EF20" s="20" t="str">
        <f ca="1"/>
        <v xml:space="preserve">   </v>
      </c>
      <c r="EG20" s="20" t="str">
        <f ca="1"/>
        <v xml:space="preserve">   </v>
      </c>
      <c r="EH20" s="20" t="str">
        <f ca="1"/>
        <v xml:space="preserve">   </v>
      </c>
      <c r="EI20" s="20" t="str">
        <f ca="1"/>
        <v xml:space="preserve">   </v>
      </c>
      <c r="EJ20" s="20" t="str">
        <f ca="1"/>
        <v xml:space="preserve">   </v>
      </c>
      <c r="EK20" s="20" t="str">
        <f ca="1"/>
        <v xml:space="preserve">   </v>
      </c>
      <c r="EL20" s="20" t="str">
        <f ca="1"/>
        <v xml:space="preserve">   </v>
      </c>
      <c r="EM20" s="20" t="str">
        <f ca="1"/>
        <v xml:space="preserve">   </v>
      </c>
      <c r="EN20" s="20" t="str">
        <f ca="1"/>
        <v xml:space="preserve">   </v>
      </c>
      <c r="EO20" s="20" t="str">
        <f ca="1"/>
        <v xml:space="preserve">   </v>
      </c>
      <c r="EP20" s="20" t="str">
        <f ca="1"/>
        <v xml:space="preserve">   </v>
      </c>
      <c r="EQ20" s="20" t="str">
        <f ca="1"/>
        <v xml:space="preserve">   </v>
      </c>
      <c r="ER20" s="20" t="str">
        <f ca="1"/>
        <v xml:space="preserve">   </v>
      </c>
      <c r="ES20" s="20" t="str">
        <f ca="1"/>
        <v xml:space="preserve">   </v>
      </c>
      <c r="ET20" s="20" t="str">
        <f ca="1"/>
        <v xml:space="preserve">   </v>
      </c>
      <c r="EU20" s="20" t="str">
        <f ca="1"/>
        <v xml:space="preserve">   </v>
      </c>
      <c r="EV20" s="20" t="str">
        <f ca="1"/>
        <v xml:space="preserve">   </v>
      </c>
      <c r="EW20" s="20" t="str">
        <f ca="1"/>
        <v xml:space="preserve">   </v>
      </c>
      <c r="EX20" s="20" t="str">
        <f ca="1"/>
        <v xml:space="preserve">   </v>
      </c>
      <c r="EY20" s="20" t="str">
        <f ca="1"/>
        <v xml:space="preserve">   </v>
      </c>
      <c r="EZ20" s="20" t="str">
        <f ca="1"/>
        <v xml:space="preserve">   </v>
      </c>
      <c r="FA20" s="20" t="str">
        <f ca="1"/>
        <v xml:space="preserve">   </v>
      </c>
      <c r="FB20" s="20" t="str">
        <f ca="1"/>
        <v xml:space="preserve">   </v>
      </c>
      <c r="FC20" s="20" t="str">
        <f ca="1"/>
        <v xml:space="preserve">   </v>
      </c>
      <c r="FD20" s="20" t="str">
        <f ca="1"/>
        <v xml:space="preserve">   </v>
      </c>
      <c r="FE20" s="20" t="str">
        <f ca="1"/>
        <v xml:space="preserve">   </v>
      </c>
      <c r="FF20" s="20" t="str">
        <f ca="1"/>
        <v xml:space="preserve">   </v>
      </c>
      <c r="FG20" s="20" t="str">
        <f ca="1"/>
        <v xml:space="preserve">   </v>
      </c>
      <c r="FH20" s="20" t="str">
        <f ca="1"/>
        <v xml:space="preserve">   </v>
      </c>
      <c r="FI20" s="20" t="str">
        <f ca="1"/>
        <v xml:space="preserve">   </v>
      </c>
      <c r="FJ20" s="20" t="str">
        <f ca="1"/>
        <v xml:space="preserve">   </v>
      </c>
      <c r="FK20" s="20" t="str">
        <f ca="1"/>
        <v xml:space="preserve">   </v>
      </c>
      <c r="FL20" s="20" t="str">
        <f ca="1"/>
        <v xml:space="preserve">   </v>
      </c>
      <c r="FM20" s="20" t="str">
        <f ca="1"/>
        <v xml:space="preserve">   </v>
      </c>
      <c r="FN20" s="20" t="str">
        <f ca="1"/>
        <v xml:space="preserve">   </v>
      </c>
      <c r="FO20" s="20" t="str">
        <f ca="1"/>
        <v xml:space="preserve">   </v>
      </c>
      <c r="FP20" s="20" t="str">
        <f ca="1"/>
        <v xml:space="preserve">   </v>
      </c>
      <c r="FQ20" s="20" t="str">
        <f ca="1"/>
        <v xml:space="preserve">   </v>
      </c>
      <c r="FR20" s="20" t="str">
        <f ca="1"/>
        <v xml:space="preserve">   </v>
      </c>
      <c r="FS20" s="20" t="str">
        <f ca="1"/>
        <v xml:space="preserve">   </v>
      </c>
      <c r="FT20" s="20" t="str">
        <f ca="1"/>
        <v xml:space="preserve">   </v>
      </c>
      <c r="FU20" s="20" t="str">
        <f ca="1"/>
        <v xml:space="preserve">   </v>
      </c>
      <c r="FV20" s="20" t="str">
        <f ca="1"/>
        <v xml:space="preserve">   </v>
      </c>
      <c r="FW20" s="20" t="str">
        <f ca="1"/>
        <v xml:space="preserve">   </v>
      </c>
      <c r="FX20" s="20" t="str">
        <f ca="1"/>
        <v xml:space="preserve">   </v>
      </c>
      <c r="FY20" s="20" t="str">
        <f ca="1"/>
        <v xml:space="preserve">   </v>
      </c>
      <c r="FZ20" s="20" t="str">
        <f ca="1"/>
        <v xml:space="preserve">   </v>
      </c>
      <c r="GA20" s="20" t="str">
        <f ca="1"/>
        <v xml:space="preserve">   </v>
      </c>
      <c r="GB20" s="20" t="str">
        <f ca="1"/>
        <v xml:space="preserve">   </v>
      </c>
      <c r="GC20" s="20" t="str">
        <f ca="1"/>
        <v xml:space="preserve">   </v>
      </c>
      <c r="GD20" s="20" t="str">
        <f ca="1"/>
        <v xml:space="preserve">   </v>
      </c>
      <c r="GE20" s="20" t="str">
        <f ca="1"/>
        <v xml:space="preserve">   </v>
      </c>
      <c r="GF20" s="20" t="str">
        <f ca="1"/>
        <v xml:space="preserve">   </v>
      </c>
      <c r="GG20" s="20" t="str">
        <f ca="1"/>
        <v xml:space="preserve">   </v>
      </c>
      <c r="GH20" s="20" t="str">
        <f ca="1"/>
        <v xml:space="preserve">   </v>
      </c>
      <c r="GI20" s="20" t="str">
        <f ca="1"/>
        <v xml:space="preserve">   </v>
      </c>
      <c r="GJ20" s="20" t="str">
        <f ca="1"/>
        <v xml:space="preserve">   </v>
      </c>
      <c r="GK20" s="20" t="str">
        <f ca="1"/>
        <v xml:space="preserve">   </v>
      </c>
      <c r="GL20" s="20" t="str">
        <f ca="1"/>
        <v xml:space="preserve">   </v>
      </c>
      <c r="GM20" s="20" t="str">
        <f ca="1"/>
        <v xml:space="preserve">   </v>
      </c>
      <c r="GN20" s="20" t="str">
        <f ca="1"/>
        <v xml:space="preserve">   </v>
      </c>
      <c r="GO20" s="20" t="str">
        <f ca="1"/>
        <v xml:space="preserve">   </v>
      </c>
      <c r="GP20" s="20" t="str">
        <f ca="1"/>
        <v xml:space="preserve">   </v>
      </c>
      <c r="GQ20" s="20" t="str">
        <f ca="1"/>
        <v xml:space="preserve">   </v>
      </c>
      <c r="GR20" s="20" t="str">
        <f ca="1"/>
        <v xml:space="preserve">   </v>
      </c>
      <c r="GS20" s="20" t="str">
        <f ca="1"/>
        <v xml:space="preserve">   </v>
      </c>
      <c r="GT20" s="20" t="str">
        <f ca="1"/>
        <v xml:space="preserve">   </v>
      </c>
      <c r="GU20" s="20" t="str">
        <f ca="1"/>
        <v xml:space="preserve">   </v>
      </c>
      <c r="GV20" s="20" t="str">
        <f ca="1"/>
        <v xml:space="preserve">   </v>
      </c>
      <c r="GW20" s="20" t="str">
        <f ca="1"/>
        <v xml:space="preserve">   </v>
      </c>
      <c r="GX20" s="20" t="str">
        <f ca="1"/>
        <v xml:space="preserve">   </v>
      </c>
      <c r="GY20" s="20" t="str">
        <f ca="1"/>
        <v xml:space="preserve">   </v>
      </c>
      <c r="GZ20" s="20" t="str">
        <f ca="1"/>
        <v xml:space="preserve">   </v>
      </c>
      <c r="HA20" s="20" t="str">
        <f ca="1"/>
        <v xml:space="preserve">   </v>
      </c>
      <c r="HB20" s="20" t="str">
        <f ca="1"/>
        <v xml:space="preserve">   </v>
      </c>
      <c r="HC20" s="20" t="str">
        <f ca="1"/>
        <v xml:space="preserve">   </v>
      </c>
      <c r="HD20" s="20" t="str">
        <f ca="1"/>
        <v xml:space="preserve">   </v>
      </c>
      <c r="HE20" s="20" t="str">
        <f ca="1"/>
        <v xml:space="preserve">   </v>
      </c>
      <c r="HF20" s="20" t="str">
        <f ca="1"/>
        <v xml:space="preserve">   </v>
      </c>
      <c r="HG20" s="20" t="str">
        <f ca="1"/>
        <v xml:space="preserve">   </v>
      </c>
      <c r="HH20" s="20" t="str">
        <f ca="1"/>
        <v xml:space="preserve">   </v>
      </c>
      <c r="HI20" s="20" t="str">
        <f ca="1"/>
        <v xml:space="preserve">   </v>
      </c>
      <c r="HJ20" s="20" t="str">
        <f ca="1"/>
        <v xml:space="preserve">   </v>
      </c>
      <c r="HK20" s="20" t="str">
        <f ca="1"/>
        <v xml:space="preserve">   </v>
      </c>
      <c r="HL20" s="20" t="str">
        <f ca="1"/>
        <v xml:space="preserve">   </v>
      </c>
      <c r="HM20" s="20" t="str">
        <f ca="1"/>
        <v xml:space="preserve">   </v>
      </c>
      <c r="HN20" s="20" t="str">
        <f ca="1"/>
        <v xml:space="preserve">   </v>
      </c>
      <c r="HO20" s="20" t="str">
        <f ca="1"/>
        <v xml:space="preserve">   </v>
      </c>
      <c r="HP20" s="20" t="str">
        <f ca="1"/>
        <v xml:space="preserve">   </v>
      </c>
      <c r="HQ20" s="20" t="str">
        <f ca="1"/>
        <v xml:space="preserve">   </v>
      </c>
      <c r="HR20" s="20" t="str">
        <f ca="1"/>
        <v xml:space="preserve">   </v>
      </c>
      <c r="HS20" s="20" t="str">
        <f ca="1"/>
        <v xml:space="preserve">   </v>
      </c>
      <c r="HT20" s="20" t="str">
        <f ca="1"/>
        <v xml:space="preserve">   </v>
      </c>
      <c r="HU20" s="20" t="str">
        <f ca="1"/>
        <v xml:space="preserve">   </v>
      </c>
      <c r="HV20" s="20" t="str">
        <f ca="1"/>
        <v xml:space="preserve">   </v>
      </c>
      <c r="HW20" s="20" t="str">
        <f ca="1"/>
        <v xml:space="preserve">   </v>
      </c>
      <c r="HX20" s="20" t="str">
        <f ca="1"/>
        <v xml:space="preserve">   </v>
      </c>
      <c r="HY20" s="20" t="str">
        <f ca="1"/>
        <v xml:space="preserve">   </v>
      </c>
      <c r="HZ20" s="20" t="str">
        <f ca="1"/>
        <v xml:space="preserve">   </v>
      </c>
      <c r="IA20" s="20" t="str">
        <f ca="1"/>
        <v xml:space="preserve">   </v>
      </c>
      <c r="IB20" s="20" t="str">
        <f ca="1"/>
        <v xml:space="preserve">   </v>
      </c>
      <c r="IC20" s="20" t="str">
        <f ca="1"/>
        <v xml:space="preserve">   </v>
      </c>
      <c r="ID20" s="20" t="str">
        <f ca="1"/>
        <v xml:space="preserve">   </v>
      </c>
      <c r="IE20" s="20" t="str">
        <f ca="1"/>
        <v xml:space="preserve">   </v>
      </c>
      <c r="IF20" s="20" t="str">
        <f ca="1"/>
        <v xml:space="preserve">   </v>
      </c>
      <c r="IG20" s="20" t="str">
        <f ca="1"/>
        <v xml:space="preserve">   </v>
      </c>
      <c r="IH20" s="20" t="str">
        <f ca="1"/>
        <v xml:space="preserve">   </v>
      </c>
      <c r="II20" s="20" t="str">
        <f ca="1"/>
        <v xml:space="preserve">   </v>
      </c>
      <c r="IJ20" s="20" t="str">
        <f ca="1"/>
        <v xml:space="preserve">   </v>
      </c>
      <c r="IK20" s="20" t="str">
        <f ca="1"/>
        <v xml:space="preserve">   </v>
      </c>
      <c r="IL20" s="20" t="str">
        <f ca="1"/>
        <v xml:space="preserve">   </v>
      </c>
      <c r="IM20" s="20" t="str">
        <f ca="1"/>
        <v xml:space="preserve">   </v>
      </c>
      <c r="IN20" s="20" t="str">
        <f ca="1"/>
        <v xml:space="preserve">   </v>
      </c>
      <c r="IO20" s="20" t="str">
        <f ca="1"/>
        <v xml:space="preserve">   </v>
      </c>
      <c r="IP20" s="20" t="str">
        <f ca="1"/>
        <v xml:space="preserve">   </v>
      </c>
      <c r="IQ20" s="20" t="str">
        <f ca="1"/>
        <v xml:space="preserve">   </v>
      </c>
      <c r="IR20" s="20" t="str">
        <f ca="1"/>
        <v xml:space="preserve">   </v>
      </c>
      <c r="IS20" s="20" t="str">
        <f ca="1"/>
        <v xml:space="preserve">   </v>
      </c>
      <c r="IT20" s="20" t="str">
        <f ca="1"/>
        <v xml:space="preserve">   </v>
      </c>
      <c r="IU20" s="20" t="str">
        <f ca="1"/>
        <v xml:space="preserve">   </v>
      </c>
      <c r="IV20" s="20" t="str">
        <f ca="1"/>
        <v xml:space="preserve">   </v>
      </c>
      <c r="IW20" s="20" t="str">
        <f ca="1"/>
        <v xml:space="preserve">   </v>
      </c>
      <c r="IX20" s="20" t="str">
        <f ca="1"/>
        <v xml:space="preserve">   </v>
      </c>
      <c r="IY20" s="20" t="str">
        <f ca="1"/>
        <v xml:space="preserve">   </v>
      </c>
      <c r="IZ20" s="20" t="str">
        <f ca="1"/>
        <v xml:space="preserve">   </v>
      </c>
      <c r="JA20" s="20" t="str">
        <f ca="1"/>
        <v xml:space="preserve">   </v>
      </c>
      <c r="JB20" s="20" t="str">
        <f ca="1"/>
        <v xml:space="preserve">   </v>
      </c>
      <c r="JC20" s="20" t="str">
        <f ca="1"/>
        <v xml:space="preserve">   </v>
      </c>
      <c r="JD20" s="20" t="str">
        <f ca="1"/>
        <v xml:space="preserve">   </v>
      </c>
      <c r="JE20" s="20" t="str">
        <f ca="1"/>
        <v xml:space="preserve">   </v>
      </c>
      <c r="JF20" s="20" t="str">
        <f ca="1"/>
        <v xml:space="preserve">   </v>
      </c>
      <c r="JG20" s="20" t="str">
        <f ca="1"/>
        <v xml:space="preserve">   </v>
      </c>
      <c r="JH20" s="20" t="str">
        <f ca="1"/>
        <v xml:space="preserve">   </v>
      </c>
      <c r="JI20" s="20" t="str">
        <f ca="1"/>
        <v xml:space="preserve">   </v>
      </c>
      <c r="JJ20" s="20" t="str">
        <f ca="1"/>
        <v xml:space="preserve">   </v>
      </c>
      <c r="JK20" s="20" t="str">
        <f ca="1"/>
        <v xml:space="preserve">   </v>
      </c>
      <c r="JL20" s="20" t="str">
        <f ca="1"/>
        <v xml:space="preserve">   </v>
      </c>
      <c r="JM20" s="20" t="str">
        <f ca="1"/>
        <v xml:space="preserve">   </v>
      </c>
      <c r="JN20" s="20" t="str">
        <f ca="1"/>
        <v xml:space="preserve">   </v>
      </c>
      <c r="JO20" s="20" t="str">
        <f ca="1"/>
        <v xml:space="preserve">   </v>
      </c>
      <c r="JP20" s="20" t="str">
        <f ca="1"/>
        <v xml:space="preserve">   </v>
      </c>
      <c r="JQ20" s="20" t="str">
        <f ca="1"/>
        <v xml:space="preserve">   </v>
      </c>
      <c r="JR20" s="20" t="str">
        <f ca="1"/>
        <v xml:space="preserve">   </v>
      </c>
      <c r="JS20" s="20" t="str">
        <f ca="1"/>
        <v xml:space="preserve">   </v>
      </c>
      <c r="JT20" s="20" t="str">
        <f ca="1"/>
        <v xml:space="preserve">   </v>
      </c>
      <c r="JU20" s="20" t="str">
        <f ca="1"/>
        <v xml:space="preserve">   </v>
      </c>
      <c r="JV20" s="20" t="str">
        <f ca="1"/>
        <v xml:space="preserve">   </v>
      </c>
      <c r="JW20" s="20" t="str">
        <f ca="1"/>
        <v xml:space="preserve">   </v>
      </c>
      <c r="JX20" s="20" t="str">
        <f ca="1"/>
        <v xml:space="preserve">   </v>
      </c>
      <c r="JY20" s="20" t="str">
        <f ca="1"/>
        <v xml:space="preserve">   </v>
      </c>
    </row>
    <row r="21" spans="1:285" x14ac:dyDescent="0.3">
      <c r="C21" s="20">
        <v>14</v>
      </c>
      <c r="D21" s="20">
        <v>14</v>
      </c>
      <c r="J21" s="17" t="str">
        <v>ENME403</v>
      </c>
      <c r="K21" s="15" t="str">
        <v>Content Quizzes 6 - W8</v>
      </c>
      <c r="L21" s="133" t="str">
        <v>5% cont.</v>
      </c>
      <c r="M21" s="18">
        <v>46143</v>
      </c>
      <c r="N21" s="39">
        <f t="shared" si="0"/>
        <v>46144</v>
      </c>
      <c r="O21" s="19" t="str" cm="1">
        <f t="array" aca="1" ref="O21:JY21" ca="1">IFERROR(
  IF(OR($M21="",$N21=""),
    "",
    _xlfn.LET(
      _xlpm.num_characters, characters_per_cell,
      _xlpm.space_chars, 0,
      _xlpm.raw, K21,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((CEILING(_xlpm.x,$H$7)*1000)-45699)&gt;=((CEILING($M21,$H$7)*1000)-45699)
      )),
      _xlpm.n, _xlfn.SCAN(0, _xlpm.flag, _xlfn.LAMBDA(_xlpm.a,_xlpm.b, _xlpm.a + --_xlpm.b)),
      IF(_xlpm.flag, MID(_xlpm.txt,(_xlpm.n-1)*_xlpm.num_characters+1, _xlpm.num_characters), "")
    )
  ),
"")</f>
        <v/>
      </c>
      <c r="P21" s="19" t="str">
        <f ca="1"/>
        <v/>
      </c>
      <c r="Q21" s="19" t="str">
        <f ca="1"/>
        <v/>
      </c>
      <c r="R21" s="19" t="str">
        <f ca="1"/>
        <v/>
      </c>
      <c r="S21" s="19" t="str">
        <f ca="1"/>
        <v/>
      </c>
      <c r="T21" s="19" t="str">
        <f ca="1"/>
        <v/>
      </c>
      <c r="U21" s="19" t="str">
        <f ca="1"/>
        <v/>
      </c>
      <c r="V21" s="19" t="str">
        <f ca="1"/>
        <v/>
      </c>
      <c r="W21" s="19" t="str">
        <f ca="1"/>
        <v/>
      </c>
      <c r="X21" s="19" t="str">
        <f ca="1"/>
        <v/>
      </c>
      <c r="Y21" s="19" t="str">
        <f ca="1"/>
        <v/>
      </c>
      <c r="Z21" s="19" t="str">
        <f ca="1"/>
        <v/>
      </c>
      <c r="AA21" s="19" t="str">
        <f ca="1"/>
        <v/>
      </c>
      <c r="AB21" s="19" t="str">
        <f ca="1"/>
        <v/>
      </c>
      <c r="AC21" s="19" t="str">
        <f ca="1"/>
        <v/>
      </c>
      <c r="AD21" s="19" t="str">
        <f ca="1"/>
        <v/>
      </c>
      <c r="AE21" s="19" t="str">
        <f ca="1"/>
        <v/>
      </c>
      <c r="AF21" s="19" t="str">
        <f ca="1"/>
        <v/>
      </c>
      <c r="AG21" s="19" t="str">
        <f ca="1"/>
        <v/>
      </c>
      <c r="AH21" s="19" t="str">
        <f ca="1"/>
        <v/>
      </c>
      <c r="AI21" s="19" t="str">
        <f ca="1"/>
        <v/>
      </c>
      <c r="AJ21" s="19" t="str">
        <f ca="1"/>
        <v/>
      </c>
      <c r="AK21" s="19" t="str">
        <f ca="1"/>
        <v/>
      </c>
      <c r="AL21" s="19" t="str">
        <f ca="1"/>
        <v/>
      </c>
      <c r="AM21" s="19" t="str">
        <f ca="1"/>
        <v/>
      </c>
      <c r="AN21" s="19" t="str">
        <f ca="1"/>
        <v/>
      </c>
      <c r="AO21" s="19" t="str">
        <f ca="1"/>
        <v/>
      </c>
      <c r="AP21" s="19" t="str">
        <f ca="1"/>
        <v/>
      </c>
      <c r="AQ21" s="19" t="str">
        <f ca="1"/>
        <v/>
      </c>
      <c r="AR21" s="19" t="str">
        <f ca="1"/>
        <v/>
      </c>
      <c r="AS21" s="19" t="str">
        <f ca="1"/>
        <v/>
      </c>
      <c r="AT21" s="19" t="str">
        <f ca="1"/>
        <v/>
      </c>
      <c r="AU21" s="19" t="str">
        <f ca="1"/>
        <v/>
      </c>
      <c r="AV21" s="19" t="str">
        <f ca="1"/>
        <v/>
      </c>
      <c r="AW21" s="19" t="str">
        <f ca="1"/>
        <v/>
      </c>
      <c r="AX21" s="20" t="str">
        <f ca="1"/>
        <v/>
      </c>
      <c r="AY21" s="20" t="str">
        <f ca="1"/>
        <v/>
      </c>
      <c r="AZ21" s="20" t="str">
        <f ca="1"/>
        <v/>
      </c>
      <c r="BA21" s="20" t="str">
        <f ca="1"/>
        <v/>
      </c>
      <c r="BB21" s="20" t="str">
        <f ca="1"/>
        <v/>
      </c>
      <c r="BC21" s="20" t="str">
        <f ca="1"/>
        <v/>
      </c>
      <c r="BD21" s="20" t="str">
        <f ca="1"/>
        <v/>
      </c>
      <c r="BE21" s="20" t="str">
        <f ca="1"/>
        <v/>
      </c>
      <c r="BF21" s="20" t="str">
        <f ca="1"/>
        <v/>
      </c>
      <c r="BG21" s="20" t="str">
        <f ca="1"/>
        <v/>
      </c>
      <c r="BH21" s="20" t="str">
        <f ca="1"/>
        <v/>
      </c>
      <c r="BI21" s="20" t="str">
        <f ca="1"/>
        <v/>
      </c>
      <c r="BJ21" s="20" t="str">
        <f ca="1"/>
        <v/>
      </c>
      <c r="BK21" s="20" t="str">
        <f ca="1"/>
        <v/>
      </c>
      <c r="BL21" s="20" t="str">
        <f ca="1"/>
        <v/>
      </c>
      <c r="BM21" s="20" t="str">
        <f ca="1"/>
        <v/>
      </c>
      <c r="BN21" s="20" t="str">
        <f ca="1"/>
        <v/>
      </c>
      <c r="BO21" s="20" t="str">
        <f ca="1"/>
        <v/>
      </c>
      <c r="BP21" s="20" t="str">
        <f ca="1"/>
        <v/>
      </c>
      <c r="BQ21" s="20" t="str">
        <f ca="1"/>
        <v/>
      </c>
      <c r="BR21" s="20" t="str">
        <f ca="1"/>
        <v/>
      </c>
      <c r="BS21" s="20" t="str">
        <f ca="1"/>
        <v/>
      </c>
      <c r="BT21" s="20" t="str">
        <f ca="1"/>
        <v/>
      </c>
      <c r="BU21" s="20" t="str">
        <f ca="1"/>
        <v/>
      </c>
      <c r="BV21" s="20" t="str">
        <f ca="1"/>
        <v/>
      </c>
      <c r="BW21" s="20" t="str">
        <f ca="1"/>
        <v>Con</v>
      </c>
      <c r="BX21" s="20" t="str">
        <f ca="1"/>
        <v>ten</v>
      </c>
      <c r="BY21" s="20" t="str">
        <f ca="1"/>
        <v xml:space="preserve">t  </v>
      </c>
      <c r="BZ21" s="20" t="str">
        <f ca="1"/>
        <v>Qui</v>
      </c>
      <c r="CA21" s="20" t="str">
        <f ca="1"/>
        <v>zze</v>
      </c>
      <c r="CB21" s="20" t="str">
        <f ca="1"/>
        <v xml:space="preserve">s  </v>
      </c>
      <c r="CC21" s="20" t="str">
        <f ca="1"/>
        <v xml:space="preserve">6  </v>
      </c>
      <c r="CD21" s="20" t="str">
        <f ca="1"/>
        <v xml:space="preserve">-  </v>
      </c>
      <c r="CE21" s="20" t="str">
        <f ca="1"/>
        <v xml:space="preserve">W8 </v>
      </c>
      <c r="CF21" s="20" t="str">
        <f ca="1"/>
        <v xml:space="preserve">   </v>
      </c>
      <c r="CG21" s="20" t="str">
        <f ca="1"/>
        <v xml:space="preserve">   </v>
      </c>
      <c r="CH21" s="20" t="str">
        <f ca="1"/>
        <v xml:space="preserve">   </v>
      </c>
      <c r="CI21" s="20" t="str">
        <f ca="1"/>
        <v xml:space="preserve">   </v>
      </c>
      <c r="CJ21" s="20" t="str">
        <f ca="1"/>
        <v xml:space="preserve">   </v>
      </c>
      <c r="CK21" s="20" t="str">
        <f ca="1"/>
        <v xml:space="preserve">   </v>
      </c>
      <c r="CL21" s="20" t="str">
        <f ca="1"/>
        <v xml:space="preserve">   </v>
      </c>
      <c r="CM21" s="20" t="str">
        <f ca="1"/>
        <v xml:space="preserve">   </v>
      </c>
      <c r="CN21" s="20" t="str">
        <f ca="1"/>
        <v xml:space="preserve">   </v>
      </c>
      <c r="CO21" s="20" t="str">
        <f ca="1"/>
        <v xml:space="preserve">   </v>
      </c>
      <c r="CP21" s="20" t="str">
        <f ca="1"/>
        <v xml:space="preserve">   </v>
      </c>
      <c r="CQ21" s="20" t="str">
        <f ca="1"/>
        <v xml:space="preserve">   </v>
      </c>
      <c r="CR21" s="20" t="str">
        <f ca="1"/>
        <v xml:space="preserve">   </v>
      </c>
      <c r="CS21" s="20" t="str">
        <f ca="1"/>
        <v xml:space="preserve">   </v>
      </c>
      <c r="CT21" s="20" t="str">
        <f ca="1"/>
        <v xml:space="preserve">   </v>
      </c>
      <c r="CU21" s="20" t="str">
        <f ca="1"/>
        <v xml:space="preserve">   </v>
      </c>
      <c r="CV21" s="20" t="str">
        <f ca="1"/>
        <v xml:space="preserve">   </v>
      </c>
      <c r="CW21" s="20" t="str">
        <f ca="1"/>
        <v xml:space="preserve">   </v>
      </c>
      <c r="CX21" s="20" t="str">
        <f ca="1"/>
        <v xml:space="preserve">   </v>
      </c>
      <c r="CY21" s="20" t="str">
        <f ca="1"/>
        <v xml:space="preserve">   </v>
      </c>
      <c r="CZ21" s="20" t="str">
        <f ca="1"/>
        <v xml:space="preserve">   </v>
      </c>
      <c r="DA21" s="20" t="str">
        <f ca="1"/>
        <v xml:space="preserve">   </v>
      </c>
      <c r="DB21" s="20" t="str">
        <f ca="1"/>
        <v xml:space="preserve">   </v>
      </c>
      <c r="DC21" s="20" t="str">
        <f ca="1"/>
        <v xml:space="preserve">   </v>
      </c>
      <c r="DD21" s="20" t="str">
        <f ca="1"/>
        <v xml:space="preserve">   </v>
      </c>
      <c r="DE21" s="20" t="str">
        <f ca="1"/>
        <v xml:space="preserve">   </v>
      </c>
      <c r="DF21" s="20" t="str">
        <f ca="1"/>
        <v xml:space="preserve">   </v>
      </c>
      <c r="DG21" s="20" t="str">
        <f ca="1"/>
        <v xml:space="preserve">   </v>
      </c>
      <c r="DH21" s="20" t="str">
        <f ca="1"/>
        <v xml:space="preserve">   </v>
      </c>
      <c r="DI21" s="20" t="str">
        <f ca="1"/>
        <v xml:space="preserve">   </v>
      </c>
      <c r="DJ21" s="20" t="str">
        <f ca="1"/>
        <v xml:space="preserve">   </v>
      </c>
      <c r="DK21" s="20" t="str">
        <f ca="1"/>
        <v xml:space="preserve">   </v>
      </c>
      <c r="DL21" s="20" t="str">
        <f ca="1"/>
        <v xml:space="preserve">   </v>
      </c>
      <c r="DM21" s="20" t="str">
        <f ca="1"/>
        <v xml:space="preserve">   </v>
      </c>
      <c r="DN21" s="20" t="str">
        <f ca="1"/>
        <v xml:space="preserve">   </v>
      </c>
      <c r="DO21" s="20" t="str">
        <f ca="1"/>
        <v xml:space="preserve">   </v>
      </c>
      <c r="DP21" s="20" t="str">
        <f ca="1"/>
        <v xml:space="preserve">   </v>
      </c>
      <c r="DQ21" s="20" t="str">
        <f ca="1"/>
        <v xml:space="preserve">   </v>
      </c>
      <c r="DR21" s="20" t="str">
        <f ca="1"/>
        <v xml:space="preserve">   </v>
      </c>
      <c r="DS21" s="20" t="str">
        <f ca="1"/>
        <v xml:space="preserve">   </v>
      </c>
      <c r="DT21" s="20" t="str">
        <f ca="1"/>
        <v xml:space="preserve">   </v>
      </c>
      <c r="DU21" s="20" t="str">
        <f ca="1"/>
        <v xml:space="preserve">   </v>
      </c>
      <c r="DV21" s="20" t="str">
        <f ca="1"/>
        <v xml:space="preserve">   </v>
      </c>
      <c r="DW21" s="20" t="str">
        <f ca="1"/>
        <v xml:space="preserve">   </v>
      </c>
      <c r="DX21" s="20" t="str">
        <f ca="1"/>
        <v xml:space="preserve">   </v>
      </c>
      <c r="DY21" s="20" t="str">
        <f ca="1"/>
        <v xml:space="preserve">   </v>
      </c>
      <c r="DZ21" s="20" t="str">
        <f ca="1"/>
        <v xml:space="preserve">   </v>
      </c>
      <c r="EA21" s="20" t="str">
        <f ca="1"/>
        <v xml:space="preserve">   </v>
      </c>
      <c r="EB21" s="20" t="str">
        <f ca="1"/>
        <v xml:space="preserve">   </v>
      </c>
      <c r="EC21" s="20" t="str">
        <f ca="1"/>
        <v xml:space="preserve">   </v>
      </c>
      <c r="ED21" s="20" t="str">
        <f ca="1"/>
        <v xml:space="preserve">   </v>
      </c>
      <c r="EE21" s="20" t="str">
        <f ca="1"/>
        <v xml:space="preserve">   </v>
      </c>
      <c r="EF21" s="20" t="str">
        <f ca="1"/>
        <v xml:space="preserve">   </v>
      </c>
      <c r="EG21" s="20" t="str">
        <f ca="1"/>
        <v xml:space="preserve">   </v>
      </c>
      <c r="EH21" s="20" t="str">
        <f ca="1"/>
        <v xml:space="preserve">   </v>
      </c>
      <c r="EI21" s="20" t="str">
        <f ca="1"/>
        <v xml:space="preserve">   </v>
      </c>
      <c r="EJ21" s="20" t="str">
        <f ca="1"/>
        <v xml:space="preserve">   </v>
      </c>
      <c r="EK21" s="20" t="str">
        <f ca="1"/>
        <v xml:space="preserve">   </v>
      </c>
      <c r="EL21" s="20" t="str">
        <f ca="1"/>
        <v xml:space="preserve">   </v>
      </c>
      <c r="EM21" s="20" t="str">
        <f ca="1"/>
        <v xml:space="preserve">   </v>
      </c>
      <c r="EN21" s="20" t="str">
        <f ca="1"/>
        <v xml:space="preserve">   </v>
      </c>
      <c r="EO21" s="20" t="str">
        <f ca="1"/>
        <v xml:space="preserve">   </v>
      </c>
      <c r="EP21" s="20" t="str">
        <f ca="1"/>
        <v xml:space="preserve">   </v>
      </c>
      <c r="EQ21" s="20" t="str">
        <f ca="1"/>
        <v xml:space="preserve">   </v>
      </c>
      <c r="ER21" s="20" t="str">
        <f ca="1"/>
        <v xml:space="preserve">   </v>
      </c>
      <c r="ES21" s="20" t="str">
        <f ca="1"/>
        <v xml:space="preserve">   </v>
      </c>
      <c r="ET21" s="20" t="str">
        <f ca="1"/>
        <v xml:space="preserve">   </v>
      </c>
      <c r="EU21" s="20" t="str">
        <f ca="1"/>
        <v xml:space="preserve">   </v>
      </c>
      <c r="EV21" s="20" t="str">
        <f ca="1"/>
        <v xml:space="preserve">   </v>
      </c>
      <c r="EW21" s="20" t="str">
        <f ca="1"/>
        <v xml:space="preserve">   </v>
      </c>
      <c r="EX21" s="20" t="str">
        <f ca="1"/>
        <v xml:space="preserve">   </v>
      </c>
      <c r="EY21" s="20" t="str">
        <f ca="1"/>
        <v xml:space="preserve">   </v>
      </c>
      <c r="EZ21" s="20" t="str">
        <f ca="1"/>
        <v xml:space="preserve">   </v>
      </c>
      <c r="FA21" s="20" t="str">
        <f ca="1"/>
        <v xml:space="preserve">   </v>
      </c>
      <c r="FB21" s="20" t="str">
        <f ca="1"/>
        <v xml:space="preserve">   </v>
      </c>
      <c r="FC21" s="20" t="str">
        <f ca="1"/>
        <v xml:space="preserve">   </v>
      </c>
      <c r="FD21" s="20" t="str">
        <f ca="1"/>
        <v xml:space="preserve">   </v>
      </c>
      <c r="FE21" s="20" t="str">
        <f ca="1"/>
        <v xml:space="preserve">   </v>
      </c>
      <c r="FF21" s="20" t="str">
        <f ca="1"/>
        <v xml:space="preserve">   </v>
      </c>
      <c r="FG21" s="20" t="str">
        <f ca="1"/>
        <v xml:space="preserve">   </v>
      </c>
      <c r="FH21" s="20" t="str">
        <f ca="1"/>
        <v xml:space="preserve">   </v>
      </c>
      <c r="FI21" s="20" t="str">
        <f ca="1"/>
        <v xml:space="preserve">   </v>
      </c>
      <c r="FJ21" s="20" t="str">
        <f ca="1"/>
        <v xml:space="preserve">   </v>
      </c>
      <c r="FK21" s="20" t="str">
        <f ca="1"/>
        <v xml:space="preserve">   </v>
      </c>
      <c r="FL21" s="20" t="str">
        <f ca="1"/>
        <v xml:space="preserve">   </v>
      </c>
      <c r="FM21" s="20" t="str">
        <f ca="1"/>
        <v xml:space="preserve">   </v>
      </c>
      <c r="FN21" s="20" t="str">
        <f ca="1"/>
        <v xml:space="preserve">   </v>
      </c>
      <c r="FO21" s="20" t="str">
        <f ca="1"/>
        <v xml:space="preserve">   </v>
      </c>
      <c r="FP21" s="20" t="str">
        <f ca="1"/>
        <v xml:space="preserve">   </v>
      </c>
      <c r="FQ21" s="20" t="str">
        <f ca="1"/>
        <v xml:space="preserve">   </v>
      </c>
      <c r="FR21" s="20" t="str">
        <f ca="1"/>
        <v xml:space="preserve">   </v>
      </c>
      <c r="FS21" s="20" t="str">
        <f ca="1"/>
        <v xml:space="preserve">   </v>
      </c>
      <c r="FT21" s="20" t="str">
        <f ca="1"/>
        <v xml:space="preserve">   </v>
      </c>
      <c r="FU21" s="20" t="str">
        <f ca="1"/>
        <v xml:space="preserve">   </v>
      </c>
      <c r="FV21" s="20" t="str">
        <f ca="1"/>
        <v xml:space="preserve">   </v>
      </c>
      <c r="FW21" s="20" t="str">
        <f ca="1"/>
        <v xml:space="preserve">   </v>
      </c>
      <c r="FX21" s="20" t="str">
        <f ca="1"/>
        <v xml:space="preserve">   </v>
      </c>
      <c r="FY21" s="20" t="str">
        <f ca="1"/>
        <v xml:space="preserve">   </v>
      </c>
      <c r="FZ21" s="20" t="str">
        <f ca="1"/>
        <v xml:space="preserve">   </v>
      </c>
      <c r="GA21" s="20" t="str">
        <f ca="1"/>
        <v xml:space="preserve">   </v>
      </c>
      <c r="GB21" s="20" t="str">
        <f ca="1"/>
        <v xml:space="preserve">   </v>
      </c>
      <c r="GC21" s="20" t="str">
        <f ca="1"/>
        <v xml:space="preserve">   </v>
      </c>
      <c r="GD21" s="20" t="str">
        <f ca="1"/>
        <v xml:space="preserve">   </v>
      </c>
      <c r="GE21" s="20" t="str">
        <f ca="1"/>
        <v xml:space="preserve">   </v>
      </c>
      <c r="GF21" s="20" t="str">
        <f ca="1"/>
        <v xml:space="preserve">   </v>
      </c>
      <c r="GG21" s="20" t="str">
        <f ca="1"/>
        <v xml:space="preserve">   </v>
      </c>
      <c r="GH21" s="20" t="str">
        <f ca="1"/>
        <v xml:space="preserve">   </v>
      </c>
      <c r="GI21" s="20" t="str">
        <f ca="1"/>
        <v xml:space="preserve">   </v>
      </c>
      <c r="GJ21" s="20" t="str">
        <f ca="1"/>
        <v xml:space="preserve">   </v>
      </c>
      <c r="GK21" s="20" t="str">
        <f ca="1"/>
        <v xml:space="preserve">   </v>
      </c>
      <c r="GL21" s="20" t="str">
        <f ca="1"/>
        <v xml:space="preserve">   </v>
      </c>
      <c r="GM21" s="20" t="str">
        <f ca="1"/>
        <v xml:space="preserve">   </v>
      </c>
      <c r="GN21" s="20" t="str">
        <f ca="1"/>
        <v xml:space="preserve">   </v>
      </c>
      <c r="GO21" s="20" t="str">
        <f ca="1"/>
        <v xml:space="preserve">   </v>
      </c>
      <c r="GP21" s="20" t="str">
        <f ca="1"/>
        <v xml:space="preserve">   </v>
      </c>
      <c r="GQ21" s="20" t="str">
        <f ca="1"/>
        <v xml:space="preserve">   </v>
      </c>
      <c r="GR21" s="20" t="str">
        <f ca="1"/>
        <v xml:space="preserve">   </v>
      </c>
      <c r="GS21" s="20" t="str">
        <f ca="1"/>
        <v xml:space="preserve">   </v>
      </c>
      <c r="GT21" s="20" t="str">
        <f ca="1"/>
        <v xml:space="preserve">   </v>
      </c>
      <c r="GU21" s="20" t="str">
        <f ca="1"/>
        <v xml:space="preserve">   </v>
      </c>
      <c r="GV21" s="20" t="str">
        <f ca="1"/>
        <v xml:space="preserve">   </v>
      </c>
      <c r="GW21" s="20" t="str">
        <f ca="1"/>
        <v xml:space="preserve">   </v>
      </c>
      <c r="GX21" s="20" t="str">
        <f ca="1"/>
        <v xml:space="preserve">   </v>
      </c>
      <c r="GY21" s="20" t="str">
        <f ca="1"/>
        <v xml:space="preserve">   </v>
      </c>
      <c r="GZ21" s="20" t="str">
        <f ca="1"/>
        <v xml:space="preserve">   </v>
      </c>
      <c r="HA21" s="20" t="str">
        <f ca="1"/>
        <v xml:space="preserve">   </v>
      </c>
      <c r="HB21" s="20" t="str">
        <f ca="1"/>
        <v xml:space="preserve">   </v>
      </c>
      <c r="HC21" s="20" t="str">
        <f ca="1"/>
        <v xml:space="preserve">   </v>
      </c>
      <c r="HD21" s="20" t="str">
        <f ca="1"/>
        <v xml:space="preserve">   </v>
      </c>
      <c r="HE21" s="20" t="str">
        <f ca="1"/>
        <v xml:space="preserve">   </v>
      </c>
      <c r="HF21" s="20" t="str">
        <f ca="1"/>
        <v xml:space="preserve">   </v>
      </c>
      <c r="HG21" s="20" t="str">
        <f ca="1"/>
        <v xml:space="preserve">   </v>
      </c>
      <c r="HH21" s="20" t="str">
        <f ca="1"/>
        <v xml:space="preserve">   </v>
      </c>
      <c r="HI21" s="20" t="str">
        <f ca="1"/>
        <v xml:space="preserve">   </v>
      </c>
      <c r="HJ21" s="20" t="str">
        <f ca="1"/>
        <v xml:space="preserve">   </v>
      </c>
      <c r="HK21" s="20" t="str">
        <f ca="1"/>
        <v xml:space="preserve">   </v>
      </c>
      <c r="HL21" s="20" t="str">
        <f ca="1"/>
        <v xml:space="preserve">   </v>
      </c>
      <c r="HM21" s="20" t="str">
        <f ca="1"/>
        <v xml:space="preserve">   </v>
      </c>
      <c r="HN21" s="20" t="str">
        <f ca="1"/>
        <v xml:space="preserve">   </v>
      </c>
      <c r="HO21" s="20" t="str">
        <f ca="1"/>
        <v xml:space="preserve">   </v>
      </c>
      <c r="HP21" s="20" t="str">
        <f ca="1"/>
        <v xml:space="preserve">   </v>
      </c>
      <c r="HQ21" s="20" t="str">
        <f ca="1"/>
        <v xml:space="preserve">   </v>
      </c>
      <c r="HR21" s="20" t="str">
        <f ca="1"/>
        <v xml:space="preserve">   </v>
      </c>
      <c r="HS21" s="20" t="str">
        <f ca="1"/>
        <v xml:space="preserve">   </v>
      </c>
      <c r="HT21" s="20" t="str">
        <f ca="1"/>
        <v xml:space="preserve">   </v>
      </c>
      <c r="HU21" s="20" t="str">
        <f ca="1"/>
        <v xml:space="preserve">   </v>
      </c>
      <c r="HV21" s="20" t="str">
        <f ca="1"/>
        <v xml:space="preserve">   </v>
      </c>
      <c r="HW21" s="20" t="str">
        <f ca="1"/>
        <v xml:space="preserve">   </v>
      </c>
      <c r="HX21" s="20" t="str">
        <f ca="1"/>
        <v xml:space="preserve">   </v>
      </c>
      <c r="HY21" s="20" t="str">
        <f ca="1"/>
        <v xml:space="preserve">   </v>
      </c>
      <c r="HZ21" s="20" t="str">
        <f ca="1"/>
        <v xml:space="preserve">   </v>
      </c>
      <c r="IA21" s="20" t="str">
        <f ca="1"/>
        <v xml:space="preserve">   </v>
      </c>
      <c r="IB21" s="20" t="str">
        <f ca="1"/>
        <v xml:space="preserve">   </v>
      </c>
      <c r="IC21" s="20" t="str">
        <f ca="1"/>
        <v xml:space="preserve">   </v>
      </c>
      <c r="ID21" s="20" t="str">
        <f ca="1"/>
        <v xml:space="preserve">   </v>
      </c>
      <c r="IE21" s="20" t="str">
        <f ca="1"/>
        <v xml:space="preserve">   </v>
      </c>
      <c r="IF21" s="20" t="str">
        <f ca="1"/>
        <v xml:space="preserve">   </v>
      </c>
      <c r="IG21" s="20" t="str">
        <f ca="1"/>
        <v xml:space="preserve">   </v>
      </c>
      <c r="IH21" s="20" t="str">
        <f ca="1"/>
        <v xml:space="preserve">   </v>
      </c>
      <c r="II21" s="20" t="str">
        <f ca="1"/>
        <v xml:space="preserve">   </v>
      </c>
      <c r="IJ21" s="20" t="str">
        <f ca="1"/>
        <v xml:space="preserve">   </v>
      </c>
      <c r="IK21" s="20" t="str">
        <f ca="1"/>
        <v xml:space="preserve">   </v>
      </c>
      <c r="IL21" s="20" t="str">
        <f ca="1"/>
        <v xml:space="preserve">   </v>
      </c>
      <c r="IM21" s="20" t="str">
        <f ca="1"/>
        <v xml:space="preserve">   </v>
      </c>
      <c r="IN21" s="20" t="str">
        <f ca="1"/>
        <v xml:space="preserve">   </v>
      </c>
      <c r="IO21" s="20" t="str">
        <f ca="1"/>
        <v xml:space="preserve">   </v>
      </c>
      <c r="IP21" s="20" t="str">
        <f ca="1"/>
        <v xml:space="preserve">   </v>
      </c>
      <c r="IQ21" s="20" t="str">
        <f ca="1"/>
        <v xml:space="preserve">   </v>
      </c>
      <c r="IR21" s="20" t="str">
        <f ca="1"/>
        <v xml:space="preserve">   </v>
      </c>
      <c r="IS21" s="20" t="str">
        <f ca="1"/>
        <v xml:space="preserve">   </v>
      </c>
      <c r="IT21" s="20" t="str">
        <f ca="1"/>
        <v xml:space="preserve">   </v>
      </c>
      <c r="IU21" s="20" t="str">
        <f ca="1"/>
        <v xml:space="preserve">   </v>
      </c>
      <c r="IV21" s="20" t="str">
        <f ca="1"/>
        <v xml:space="preserve">   </v>
      </c>
      <c r="IW21" s="20" t="str">
        <f ca="1"/>
        <v xml:space="preserve">   </v>
      </c>
      <c r="IX21" s="20" t="str">
        <f ca="1"/>
        <v xml:space="preserve">   </v>
      </c>
      <c r="IY21" s="20" t="str">
        <f ca="1"/>
        <v xml:space="preserve">   </v>
      </c>
      <c r="IZ21" s="20" t="str">
        <f ca="1"/>
        <v xml:space="preserve">   </v>
      </c>
      <c r="JA21" s="20" t="str">
        <f ca="1"/>
        <v xml:space="preserve">   </v>
      </c>
      <c r="JB21" s="20" t="str">
        <f ca="1"/>
        <v xml:space="preserve">   </v>
      </c>
      <c r="JC21" s="20" t="str">
        <f ca="1"/>
        <v xml:space="preserve">   </v>
      </c>
      <c r="JD21" s="20" t="str">
        <f ca="1"/>
        <v xml:space="preserve">   </v>
      </c>
      <c r="JE21" s="20" t="str">
        <f ca="1"/>
        <v xml:space="preserve">   </v>
      </c>
      <c r="JF21" s="20" t="str">
        <f ca="1"/>
        <v xml:space="preserve">   </v>
      </c>
      <c r="JG21" s="20" t="str">
        <f ca="1"/>
        <v xml:space="preserve">   </v>
      </c>
      <c r="JH21" s="20" t="str">
        <f ca="1"/>
        <v xml:space="preserve">   </v>
      </c>
      <c r="JI21" s="20" t="str">
        <f ca="1"/>
        <v xml:space="preserve">   </v>
      </c>
      <c r="JJ21" s="20" t="str">
        <f ca="1"/>
        <v xml:space="preserve">   </v>
      </c>
      <c r="JK21" s="20" t="str">
        <f ca="1"/>
        <v xml:space="preserve">   </v>
      </c>
      <c r="JL21" s="20" t="str">
        <f ca="1"/>
        <v xml:space="preserve">   </v>
      </c>
      <c r="JM21" s="20" t="str">
        <f ca="1"/>
        <v xml:space="preserve">   </v>
      </c>
      <c r="JN21" s="20" t="str">
        <f ca="1"/>
        <v xml:space="preserve">   </v>
      </c>
      <c r="JO21" s="20" t="str">
        <f ca="1"/>
        <v xml:space="preserve">   </v>
      </c>
      <c r="JP21" s="20" t="str">
        <f ca="1"/>
        <v xml:space="preserve">   </v>
      </c>
      <c r="JQ21" s="20" t="str">
        <f ca="1"/>
        <v xml:space="preserve">   </v>
      </c>
      <c r="JR21" s="20" t="str">
        <f ca="1"/>
        <v xml:space="preserve">   </v>
      </c>
      <c r="JS21" s="20" t="str">
        <f ca="1"/>
        <v xml:space="preserve">   </v>
      </c>
      <c r="JT21" s="20" t="str">
        <f ca="1"/>
        <v xml:space="preserve">   </v>
      </c>
      <c r="JU21" s="20" t="str">
        <f ca="1"/>
        <v xml:space="preserve">   </v>
      </c>
      <c r="JV21" s="20" t="str">
        <f ca="1"/>
        <v xml:space="preserve">   </v>
      </c>
      <c r="JW21" s="20" t="str">
        <f ca="1"/>
        <v xml:space="preserve">  </v>
      </c>
      <c r="JX21" s="20" t="str">
        <f ca="1"/>
        <v/>
      </c>
      <c r="JY21" s="20" t="str">
        <f ca="1"/>
        <v/>
      </c>
    </row>
    <row r="22" spans="1:285" x14ac:dyDescent="0.3">
      <c r="C22" s="20">
        <v>15</v>
      </c>
      <c r="D22" s="20">
        <v>15</v>
      </c>
      <c r="J22" s="17" t="str">
        <v>ENCE461</v>
      </c>
      <c r="K22" s="15" t="str">
        <v>Accelerometer/motor milestone W9</v>
      </c>
      <c r="L22" s="133">
        <v>2.5000000000000001E-2</v>
      </c>
      <c r="M22" s="18">
        <v>46148</v>
      </c>
      <c r="N22" s="39">
        <f t="shared" si="0"/>
        <v>46149</v>
      </c>
      <c r="O22" s="19" t="str" cm="1">
        <f t="array" aca="1" ref="O22:JY22" ca="1">IFERROR(
  IF(OR($M22="",$N22=""),
    "",
    _xlfn.LET(
      _xlpm.num_characters, characters_per_cell,
      _xlpm.space_chars, 0,
      _xlpm.raw, K22,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((CEILING(_xlpm.x,$H$7)*1000)-45699)&gt;=((CEILING($M22,$H$7)*1000)-45699)
      )),
      _xlpm.n, _xlfn.SCAN(0, _xlpm.flag, _xlfn.LAMBDA(_xlpm.a,_xlpm.b, _xlpm.a + --_xlpm.b)),
      IF(_xlpm.flag, MID(_xlpm.txt,(_xlpm.n-1)*_xlpm.num_characters+1, _xlpm.num_characters), "")
    )
  ),
"")</f>
        <v/>
      </c>
      <c r="P22" s="19" t="str">
        <f ca="1"/>
        <v/>
      </c>
      <c r="Q22" s="19" t="str">
        <f ca="1"/>
        <v/>
      </c>
      <c r="R22" s="19" t="str">
        <f ca="1"/>
        <v/>
      </c>
      <c r="S22" s="19" t="str">
        <f ca="1"/>
        <v/>
      </c>
      <c r="T22" s="19" t="str">
        <f ca="1"/>
        <v/>
      </c>
      <c r="U22" s="19" t="str">
        <f ca="1"/>
        <v/>
      </c>
      <c r="V22" s="19" t="str">
        <f ca="1"/>
        <v/>
      </c>
      <c r="W22" s="19" t="str">
        <f ca="1"/>
        <v/>
      </c>
      <c r="X22" s="19" t="str">
        <f ca="1"/>
        <v/>
      </c>
      <c r="Y22" s="19" t="str">
        <f ca="1"/>
        <v/>
      </c>
      <c r="Z22" s="19" t="str">
        <f ca="1"/>
        <v/>
      </c>
      <c r="AA22" s="19" t="str">
        <f ca="1"/>
        <v/>
      </c>
      <c r="AB22" s="19" t="str">
        <f ca="1"/>
        <v/>
      </c>
      <c r="AC22" s="19" t="str">
        <f ca="1"/>
        <v/>
      </c>
      <c r="AD22" s="19" t="str">
        <f ca="1"/>
        <v/>
      </c>
      <c r="AE22" s="19" t="str">
        <f ca="1"/>
        <v/>
      </c>
      <c r="AF22" s="19" t="str">
        <f ca="1"/>
        <v/>
      </c>
      <c r="AG22" s="19" t="str">
        <f ca="1"/>
        <v/>
      </c>
      <c r="AH22" s="19" t="str">
        <f ca="1"/>
        <v/>
      </c>
      <c r="AI22" s="19" t="str">
        <f ca="1"/>
        <v/>
      </c>
      <c r="AJ22" s="19" t="str">
        <f ca="1"/>
        <v/>
      </c>
      <c r="AK22" s="19" t="str">
        <f ca="1"/>
        <v/>
      </c>
      <c r="AL22" s="19" t="str">
        <f ca="1"/>
        <v/>
      </c>
      <c r="AM22" s="19" t="str">
        <f ca="1"/>
        <v/>
      </c>
      <c r="AN22" s="19" t="str">
        <f ca="1"/>
        <v/>
      </c>
      <c r="AO22" s="19" t="str">
        <f ca="1"/>
        <v/>
      </c>
      <c r="AP22" s="19" t="str">
        <f ca="1"/>
        <v/>
      </c>
      <c r="AQ22" s="19" t="str">
        <f ca="1"/>
        <v/>
      </c>
      <c r="AR22" s="19" t="str">
        <f ca="1"/>
        <v/>
      </c>
      <c r="AS22" s="19" t="str">
        <f ca="1"/>
        <v/>
      </c>
      <c r="AT22" s="19" t="str">
        <f ca="1"/>
        <v/>
      </c>
      <c r="AU22" s="19" t="str">
        <f ca="1"/>
        <v/>
      </c>
      <c r="AV22" s="19" t="str">
        <f ca="1"/>
        <v/>
      </c>
      <c r="AW22" s="19" t="str">
        <f ca="1"/>
        <v/>
      </c>
      <c r="AX22" s="20" t="str">
        <f ca="1"/>
        <v/>
      </c>
      <c r="AY22" s="20" t="str">
        <f ca="1"/>
        <v/>
      </c>
      <c r="AZ22" s="20" t="str">
        <f ca="1"/>
        <v/>
      </c>
      <c r="BA22" s="20" t="str">
        <f ca="1"/>
        <v/>
      </c>
      <c r="BB22" s="20" t="str">
        <f ca="1"/>
        <v/>
      </c>
      <c r="BC22" s="20" t="str">
        <f ca="1"/>
        <v/>
      </c>
      <c r="BD22" s="20" t="str">
        <f ca="1"/>
        <v/>
      </c>
      <c r="BE22" s="20" t="str">
        <f ca="1"/>
        <v/>
      </c>
      <c r="BF22" s="20" t="str">
        <f ca="1"/>
        <v/>
      </c>
      <c r="BG22" s="20" t="str">
        <f ca="1"/>
        <v/>
      </c>
      <c r="BH22" s="20" t="str">
        <f ca="1"/>
        <v/>
      </c>
      <c r="BI22" s="20" t="str">
        <f ca="1"/>
        <v/>
      </c>
      <c r="BJ22" s="20" t="str">
        <f ca="1"/>
        <v/>
      </c>
      <c r="BK22" s="20" t="str">
        <f ca="1"/>
        <v/>
      </c>
      <c r="BL22" s="20" t="str">
        <f ca="1"/>
        <v/>
      </c>
      <c r="BM22" s="20" t="str">
        <f ca="1"/>
        <v/>
      </c>
      <c r="BN22" s="20" t="str">
        <f ca="1"/>
        <v/>
      </c>
      <c r="BO22" s="20" t="str">
        <f ca="1"/>
        <v/>
      </c>
      <c r="BP22" s="20" t="str">
        <f ca="1"/>
        <v/>
      </c>
      <c r="BQ22" s="20" t="str">
        <f ca="1"/>
        <v/>
      </c>
      <c r="BR22" s="20" t="str">
        <f ca="1"/>
        <v/>
      </c>
      <c r="BS22" s="20" t="str">
        <f ca="1"/>
        <v/>
      </c>
      <c r="BT22" s="20" t="str">
        <f ca="1"/>
        <v/>
      </c>
      <c r="BU22" s="20" t="str">
        <f ca="1"/>
        <v/>
      </c>
      <c r="BV22" s="20" t="str">
        <f ca="1"/>
        <v/>
      </c>
      <c r="BW22" s="20" t="str">
        <f ca="1"/>
        <v/>
      </c>
      <c r="BX22" s="20" t="str">
        <f ca="1"/>
        <v/>
      </c>
      <c r="BY22" s="20" t="str">
        <f ca="1"/>
        <v/>
      </c>
      <c r="BZ22" s="20" t="str">
        <f ca="1"/>
        <v/>
      </c>
      <c r="CA22" s="20" t="str">
        <f ca="1"/>
        <v/>
      </c>
      <c r="CB22" s="20" t="str">
        <f ca="1"/>
        <v>Acc</v>
      </c>
      <c r="CC22" s="20" t="str">
        <f ca="1"/>
        <v>ele</v>
      </c>
      <c r="CD22" s="20" t="str">
        <f ca="1"/>
        <v>rom</v>
      </c>
      <c r="CE22" s="20" t="str">
        <f ca="1"/>
        <v>ete</v>
      </c>
      <c r="CF22" s="20" t="str">
        <f ca="1"/>
        <v>r/m</v>
      </c>
      <c r="CG22" s="20" t="str">
        <f ca="1"/>
        <v>oto</v>
      </c>
      <c r="CH22" s="20" t="str">
        <f ca="1"/>
        <v xml:space="preserve">r  </v>
      </c>
      <c r="CI22" s="20" t="str">
        <f ca="1"/>
        <v>mil</v>
      </c>
      <c r="CJ22" s="20" t="str">
        <f ca="1"/>
        <v>est</v>
      </c>
      <c r="CK22" s="20" t="str">
        <f ca="1"/>
        <v>one</v>
      </c>
      <c r="CL22" s="20" t="str">
        <f ca="1"/>
        <v xml:space="preserve">   </v>
      </c>
      <c r="CM22" s="20" t="str">
        <f ca="1"/>
        <v xml:space="preserve">W9 </v>
      </c>
      <c r="CN22" s="20" t="str">
        <f ca="1"/>
        <v xml:space="preserve">   </v>
      </c>
      <c r="CO22" s="20" t="str">
        <f ca="1"/>
        <v xml:space="preserve">   </v>
      </c>
      <c r="CP22" s="20" t="str">
        <f ca="1"/>
        <v xml:space="preserve">   </v>
      </c>
      <c r="CQ22" s="20" t="str">
        <f ca="1"/>
        <v xml:space="preserve">   </v>
      </c>
      <c r="CR22" s="20" t="str">
        <f ca="1"/>
        <v xml:space="preserve">   </v>
      </c>
      <c r="CS22" s="20" t="str">
        <f ca="1"/>
        <v xml:space="preserve">   </v>
      </c>
      <c r="CT22" s="20" t="str">
        <f ca="1"/>
        <v xml:space="preserve">   </v>
      </c>
      <c r="CU22" s="20" t="str">
        <f ca="1"/>
        <v xml:space="preserve">   </v>
      </c>
      <c r="CV22" s="20" t="str">
        <f ca="1"/>
        <v xml:space="preserve">   </v>
      </c>
      <c r="CW22" s="20" t="str">
        <f ca="1"/>
        <v xml:space="preserve">   </v>
      </c>
      <c r="CX22" s="20" t="str">
        <f ca="1"/>
        <v xml:space="preserve">   </v>
      </c>
      <c r="CY22" s="20" t="str">
        <f ca="1"/>
        <v xml:space="preserve">   </v>
      </c>
      <c r="CZ22" s="20" t="str">
        <f ca="1"/>
        <v xml:space="preserve">   </v>
      </c>
      <c r="DA22" s="20" t="str">
        <f ca="1"/>
        <v xml:space="preserve">   </v>
      </c>
      <c r="DB22" s="20" t="str">
        <f ca="1"/>
        <v xml:space="preserve">   </v>
      </c>
      <c r="DC22" s="20" t="str">
        <f ca="1"/>
        <v xml:space="preserve">   </v>
      </c>
      <c r="DD22" s="20" t="str">
        <f ca="1"/>
        <v xml:space="preserve">   </v>
      </c>
      <c r="DE22" s="20" t="str">
        <f ca="1"/>
        <v xml:space="preserve">   </v>
      </c>
      <c r="DF22" s="20" t="str">
        <f ca="1"/>
        <v xml:space="preserve">   </v>
      </c>
      <c r="DG22" s="20" t="str">
        <f ca="1"/>
        <v xml:space="preserve">   </v>
      </c>
      <c r="DH22" s="20" t="str">
        <f ca="1"/>
        <v xml:space="preserve">   </v>
      </c>
      <c r="DI22" s="20" t="str">
        <f ca="1"/>
        <v xml:space="preserve">   </v>
      </c>
      <c r="DJ22" s="20" t="str">
        <f ca="1"/>
        <v xml:space="preserve">   </v>
      </c>
      <c r="DK22" s="20" t="str">
        <f ca="1"/>
        <v xml:space="preserve">   </v>
      </c>
      <c r="DL22" s="20" t="str">
        <f ca="1"/>
        <v xml:space="preserve">   </v>
      </c>
      <c r="DM22" s="20" t="str">
        <f ca="1"/>
        <v xml:space="preserve">   </v>
      </c>
      <c r="DN22" s="20" t="str">
        <f ca="1"/>
        <v xml:space="preserve">   </v>
      </c>
      <c r="DO22" s="20" t="str">
        <f ca="1"/>
        <v xml:space="preserve">   </v>
      </c>
      <c r="DP22" s="20" t="str">
        <f ca="1"/>
        <v xml:space="preserve">   </v>
      </c>
      <c r="DQ22" s="20" t="str">
        <f ca="1"/>
        <v xml:space="preserve">   </v>
      </c>
      <c r="DR22" s="20" t="str">
        <f ca="1"/>
        <v xml:space="preserve">   </v>
      </c>
      <c r="DS22" s="20" t="str">
        <f ca="1"/>
        <v xml:space="preserve">   </v>
      </c>
      <c r="DT22" s="20" t="str">
        <f ca="1"/>
        <v xml:space="preserve">   </v>
      </c>
      <c r="DU22" s="20" t="str">
        <f ca="1"/>
        <v xml:space="preserve">   </v>
      </c>
      <c r="DV22" s="20" t="str">
        <f ca="1"/>
        <v xml:space="preserve">   </v>
      </c>
      <c r="DW22" s="20" t="str">
        <f ca="1"/>
        <v xml:space="preserve">   </v>
      </c>
      <c r="DX22" s="20" t="str">
        <f ca="1"/>
        <v xml:space="preserve">   </v>
      </c>
      <c r="DY22" s="20" t="str">
        <f ca="1"/>
        <v xml:space="preserve">   </v>
      </c>
      <c r="DZ22" s="20" t="str">
        <f ca="1"/>
        <v xml:space="preserve">   </v>
      </c>
      <c r="EA22" s="20" t="str">
        <f ca="1"/>
        <v xml:space="preserve">   </v>
      </c>
      <c r="EB22" s="20" t="str">
        <f ca="1"/>
        <v xml:space="preserve">   </v>
      </c>
      <c r="EC22" s="20" t="str">
        <f ca="1"/>
        <v xml:space="preserve">   </v>
      </c>
      <c r="ED22" s="20" t="str">
        <f ca="1"/>
        <v xml:space="preserve">   </v>
      </c>
      <c r="EE22" s="20" t="str">
        <f ca="1"/>
        <v xml:space="preserve">   </v>
      </c>
      <c r="EF22" s="20" t="str">
        <f ca="1"/>
        <v xml:space="preserve">   </v>
      </c>
      <c r="EG22" s="20" t="str">
        <f ca="1"/>
        <v xml:space="preserve">   </v>
      </c>
      <c r="EH22" s="20" t="str">
        <f ca="1"/>
        <v xml:space="preserve">   </v>
      </c>
      <c r="EI22" s="20" t="str">
        <f ca="1"/>
        <v xml:space="preserve">   </v>
      </c>
      <c r="EJ22" s="20" t="str">
        <f ca="1"/>
        <v xml:space="preserve">   </v>
      </c>
      <c r="EK22" s="20" t="str">
        <f ca="1"/>
        <v xml:space="preserve">   </v>
      </c>
      <c r="EL22" s="20" t="str">
        <f ca="1"/>
        <v xml:space="preserve">   </v>
      </c>
      <c r="EM22" s="20" t="str">
        <f ca="1"/>
        <v xml:space="preserve">   </v>
      </c>
      <c r="EN22" s="20" t="str">
        <f ca="1"/>
        <v xml:space="preserve">   </v>
      </c>
      <c r="EO22" s="20" t="str">
        <f ca="1"/>
        <v xml:space="preserve">   </v>
      </c>
      <c r="EP22" s="20" t="str">
        <f ca="1"/>
        <v xml:space="preserve">   </v>
      </c>
      <c r="EQ22" s="20" t="str">
        <f ca="1"/>
        <v xml:space="preserve">   </v>
      </c>
      <c r="ER22" s="20" t="str">
        <f ca="1"/>
        <v xml:space="preserve">   </v>
      </c>
      <c r="ES22" s="20" t="str">
        <f ca="1"/>
        <v xml:space="preserve">   </v>
      </c>
      <c r="ET22" s="20" t="str">
        <f ca="1"/>
        <v xml:space="preserve">   </v>
      </c>
      <c r="EU22" s="20" t="str">
        <f ca="1"/>
        <v xml:space="preserve">   </v>
      </c>
      <c r="EV22" s="20" t="str">
        <f ca="1"/>
        <v xml:space="preserve">   </v>
      </c>
      <c r="EW22" s="20" t="str">
        <f ca="1"/>
        <v xml:space="preserve">   </v>
      </c>
      <c r="EX22" s="20" t="str">
        <f ca="1"/>
        <v xml:space="preserve">   </v>
      </c>
      <c r="EY22" s="20" t="str">
        <f ca="1"/>
        <v xml:space="preserve">   </v>
      </c>
      <c r="EZ22" s="20" t="str">
        <f ca="1"/>
        <v xml:space="preserve">   </v>
      </c>
      <c r="FA22" s="20" t="str">
        <f ca="1"/>
        <v xml:space="preserve">   </v>
      </c>
      <c r="FB22" s="20" t="str">
        <f ca="1"/>
        <v xml:space="preserve">   </v>
      </c>
      <c r="FC22" s="20" t="str">
        <f ca="1"/>
        <v xml:space="preserve">   </v>
      </c>
      <c r="FD22" s="20" t="str">
        <f ca="1"/>
        <v xml:space="preserve">   </v>
      </c>
      <c r="FE22" s="20" t="str">
        <f ca="1"/>
        <v xml:space="preserve">   </v>
      </c>
      <c r="FF22" s="20" t="str">
        <f ca="1"/>
        <v xml:space="preserve">   </v>
      </c>
      <c r="FG22" s="20" t="str">
        <f ca="1"/>
        <v xml:space="preserve">   </v>
      </c>
      <c r="FH22" s="20" t="str">
        <f ca="1"/>
        <v xml:space="preserve">   </v>
      </c>
      <c r="FI22" s="20" t="str">
        <f ca="1"/>
        <v xml:space="preserve">   </v>
      </c>
      <c r="FJ22" s="20" t="str">
        <f ca="1"/>
        <v xml:space="preserve">   </v>
      </c>
      <c r="FK22" s="20" t="str">
        <f ca="1"/>
        <v xml:space="preserve">   </v>
      </c>
      <c r="FL22" s="20" t="str">
        <f ca="1"/>
        <v xml:space="preserve">   </v>
      </c>
      <c r="FM22" s="20" t="str">
        <f ca="1"/>
        <v xml:space="preserve">   </v>
      </c>
      <c r="FN22" s="20" t="str">
        <f ca="1"/>
        <v xml:space="preserve">   </v>
      </c>
      <c r="FO22" s="20" t="str">
        <f ca="1"/>
        <v xml:space="preserve">   </v>
      </c>
      <c r="FP22" s="20" t="str">
        <f ca="1"/>
        <v xml:space="preserve">   </v>
      </c>
      <c r="FQ22" s="20" t="str">
        <f ca="1"/>
        <v xml:space="preserve">   </v>
      </c>
      <c r="FR22" s="20" t="str">
        <f ca="1"/>
        <v xml:space="preserve">   </v>
      </c>
      <c r="FS22" s="20" t="str">
        <f ca="1"/>
        <v xml:space="preserve">   </v>
      </c>
      <c r="FT22" s="20" t="str">
        <f ca="1"/>
        <v xml:space="preserve">   </v>
      </c>
      <c r="FU22" s="20" t="str">
        <f ca="1"/>
        <v xml:space="preserve">   </v>
      </c>
      <c r="FV22" s="20" t="str">
        <f ca="1"/>
        <v xml:space="preserve">   </v>
      </c>
      <c r="FW22" s="20" t="str">
        <f ca="1"/>
        <v xml:space="preserve">   </v>
      </c>
      <c r="FX22" s="20" t="str">
        <f ca="1"/>
        <v xml:space="preserve">   </v>
      </c>
      <c r="FY22" s="20" t="str">
        <f ca="1"/>
        <v xml:space="preserve">   </v>
      </c>
      <c r="FZ22" s="20" t="str">
        <f ca="1"/>
        <v xml:space="preserve">   </v>
      </c>
      <c r="GA22" s="20" t="str">
        <f ca="1"/>
        <v xml:space="preserve">   </v>
      </c>
      <c r="GB22" s="20" t="str">
        <f ca="1"/>
        <v xml:space="preserve">   </v>
      </c>
      <c r="GC22" s="20" t="str">
        <f ca="1"/>
        <v xml:space="preserve">   </v>
      </c>
      <c r="GD22" s="20" t="str">
        <f ca="1"/>
        <v xml:space="preserve">   </v>
      </c>
      <c r="GE22" s="20" t="str">
        <f ca="1"/>
        <v xml:space="preserve">   </v>
      </c>
      <c r="GF22" s="20" t="str">
        <f ca="1"/>
        <v xml:space="preserve">   </v>
      </c>
      <c r="GG22" s="20" t="str">
        <f ca="1"/>
        <v xml:space="preserve">   </v>
      </c>
      <c r="GH22" s="20" t="str">
        <f ca="1"/>
        <v xml:space="preserve">   </v>
      </c>
      <c r="GI22" s="20" t="str">
        <f ca="1"/>
        <v xml:space="preserve">   </v>
      </c>
      <c r="GJ22" s="20" t="str">
        <f ca="1"/>
        <v xml:space="preserve">   </v>
      </c>
      <c r="GK22" s="20" t="str">
        <f ca="1"/>
        <v xml:space="preserve">   </v>
      </c>
      <c r="GL22" s="20" t="str">
        <f ca="1"/>
        <v xml:space="preserve">   </v>
      </c>
      <c r="GM22" s="20" t="str">
        <f ca="1"/>
        <v xml:space="preserve">   </v>
      </c>
      <c r="GN22" s="20" t="str">
        <f ca="1"/>
        <v xml:space="preserve">   </v>
      </c>
      <c r="GO22" s="20" t="str">
        <f ca="1"/>
        <v xml:space="preserve">   </v>
      </c>
      <c r="GP22" s="20" t="str">
        <f ca="1"/>
        <v xml:space="preserve">   </v>
      </c>
      <c r="GQ22" s="20" t="str">
        <f ca="1"/>
        <v xml:space="preserve">   </v>
      </c>
      <c r="GR22" s="20" t="str">
        <f ca="1"/>
        <v xml:space="preserve">   </v>
      </c>
      <c r="GS22" s="20" t="str">
        <f ca="1"/>
        <v xml:space="preserve">   </v>
      </c>
      <c r="GT22" s="20" t="str">
        <f ca="1"/>
        <v xml:space="preserve">   </v>
      </c>
      <c r="GU22" s="20" t="str">
        <f ca="1"/>
        <v xml:space="preserve">   </v>
      </c>
      <c r="GV22" s="20" t="str">
        <f ca="1"/>
        <v xml:space="preserve">   </v>
      </c>
      <c r="GW22" s="20" t="str">
        <f ca="1"/>
        <v xml:space="preserve">   </v>
      </c>
      <c r="GX22" s="20" t="str">
        <f ca="1"/>
        <v xml:space="preserve">   </v>
      </c>
      <c r="GY22" s="20" t="str">
        <f ca="1"/>
        <v xml:space="preserve">   </v>
      </c>
      <c r="GZ22" s="20" t="str">
        <f ca="1"/>
        <v xml:space="preserve">   </v>
      </c>
      <c r="HA22" s="20" t="str">
        <f ca="1"/>
        <v xml:space="preserve">   </v>
      </c>
      <c r="HB22" s="20" t="str">
        <f ca="1"/>
        <v xml:space="preserve">   </v>
      </c>
      <c r="HC22" s="20" t="str">
        <f ca="1"/>
        <v xml:space="preserve">   </v>
      </c>
      <c r="HD22" s="20" t="str">
        <f ca="1"/>
        <v xml:space="preserve">   </v>
      </c>
      <c r="HE22" s="20" t="str">
        <f ca="1"/>
        <v xml:space="preserve">   </v>
      </c>
      <c r="HF22" s="20" t="str">
        <f ca="1"/>
        <v xml:space="preserve">   </v>
      </c>
      <c r="HG22" s="20" t="str">
        <f ca="1"/>
        <v xml:space="preserve">   </v>
      </c>
      <c r="HH22" s="20" t="str">
        <f ca="1"/>
        <v xml:space="preserve">   </v>
      </c>
      <c r="HI22" s="20" t="str">
        <f ca="1"/>
        <v xml:space="preserve">   </v>
      </c>
      <c r="HJ22" s="20" t="str">
        <f ca="1"/>
        <v xml:space="preserve">   </v>
      </c>
      <c r="HK22" s="20" t="str">
        <f ca="1"/>
        <v xml:space="preserve">   </v>
      </c>
      <c r="HL22" s="20" t="str">
        <f ca="1"/>
        <v xml:space="preserve">   </v>
      </c>
      <c r="HM22" s="20" t="str">
        <f ca="1"/>
        <v xml:space="preserve">   </v>
      </c>
      <c r="HN22" s="20" t="str">
        <f ca="1"/>
        <v xml:space="preserve">   </v>
      </c>
      <c r="HO22" s="20" t="str">
        <f ca="1"/>
        <v xml:space="preserve">   </v>
      </c>
      <c r="HP22" s="20" t="str">
        <f ca="1"/>
        <v xml:space="preserve">   </v>
      </c>
      <c r="HQ22" s="20" t="str">
        <f ca="1"/>
        <v xml:space="preserve">   </v>
      </c>
      <c r="HR22" s="20" t="str">
        <f ca="1"/>
        <v xml:space="preserve">   </v>
      </c>
      <c r="HS22" s="20" t="str">
        <f ca="1"/>
        <v xml:space="preserve">   </v>
      </c>
      <c r="HT22" s="20" t="str">
        <f ca="1"/>
        <v xml:space="preserve">   </v>
      </c>
      <c r="HU22" s="20" t="str">
        <f ca="1"/>
        <v xml:space="preserve">   </v>
      </c>
      <c r="HV22" s="20" t="str">
        <f ca="1"/>
        <v xml:space="preserve">   </v>
      </c>
      <c r="HW22" s="20" t="str">
        <f ca="1"/>
        <v xml:space="preserve">   </v>
      </c>
      <c r="HX22" s="20" t="str">
        <f ca="1"/>
        <v xml:space="preserve">   </v>
      </c>
      <c r="HY22" s="20" t="str">
        <f ca="1"/>
        <v xml:space="preserve">   </v>
      </c>
      <c r="HZ22" s="20" t="str">
        <f ca="1"/>
        <v xml:space="preserve">   </v>
      </c>
      <c r="IA22" s="20" t="str">
        <f ca="1"/>
        <v xml:space="preserve">   </v>
      </c>
      <c r="IB22" s="20" t="str">
        <f ca="1"/>
        <v xml:space="preserve">   </v>
      </c>
      <c r="IC22" s="20" t="str">
        <f ca="1"/>
        <v xml:space="preserve">   </v>
      </c>
      <c r="ID22" s="20" t="str">
        <f ca="1"/>
        <v xml:space="preserve">   </v>
      </c>
      <c r="IE22" s="20" t="str">
        <f ca="1"/>
        <v xml:space="preserve">   </v>
      </c>
      <c r="IF22" s="20" t="str">
        <f ca="1"/>
        <v xml:space="preserve">   </v>
      </c>
      <c r="IG22" s="20" t="str">
        <f ca="1"/>
        <v xml:space="preserve">   </v>
      </c>
      <c r="IH22" s="20" t="str">
        <f ca="1"/>
        <v xml:space="preserve">   </v>
      </c>
      <c r="II22" s="20" t="str">
        <f ca="1"/>
        <v xml:space="preserve">   </v>
      </c>
      <c r="IJ22" s="20" t="str">
        <f ca="1"/>
        <v xml:space="preserve">   </v>
      </c>
      <c r="IK22" s="20" t="str">
        <f ca="1"/>
        <v xml:space="preserve">   </v>
      </c>
      <c r="IL22" s="20" t="str">
        <f ca="1"/>
        <v xml:space="preserve">   </v>
      </c>
      <c r="IM22" s="20" t="str">
        <f ca="1"/>
        <v xml:space="preserve">   </v>
      </c>
      <c r="IN22" s="20" t="str">
        <f ca="1"/>
        <v xml:space="preserve">   </v>
      </c>
      <c r="IO22" s="20" t="str">
        <f ca="1"/>
        <v xml:space="preserve">   </v>
      </c>
      <c r="IP22" s="20" t="str">
        <f ca="1"/>
        <v xml:space="preserve">   </v>
      </c>
      <c r="IQ22" s="20" t="str">
        <f ca="1"/>
        <v xml:space="preserve">   </v>
      </c>
      <c r="IR22" s="20" t="str">
        <f ca="1"/>
        <v xml:space="preserve">   </v>
      </c>
      <c r="IS22" s="20" t="str">
        <f ca="1"/>
        <v xml:space="preserve">   </v>
      </c>
      <c r="IT22" s="20" t="str">
        <f ca="1"/>
        <v xml:space="preserve">   </v>
      </c>
      <c r="IU22" s="20" t="str">
        <f ca="1"/>
        <v xml:space="preserve">   </v>
      </c>
      <c r="IV22" s="20" t="str">
        <f ca="1"/>
        <v xml:space="preserve">   </v>
      </c>
      <c r="IW22" s="20" t="str">
        <f ca="1"/>
        <v xml:space="preserve">   </v>
      </c>
      <c r="IX22" s="20" t="str">
        <f ca="1"/>
        <v xml:space="preserve">   </v>
      </c>
      <c r="IY22" s="20" t="str">
        <f ca="1"/>
        <v xml:space="preserve">   </v>
      </c>
      <c r="IZ22" s="20" t="str">
        <f ca="1"/>
        <v xml:space="preserve">   </v>
      </c>
      <c r="JA22" s="20" t="str">
        <f ca="1"/>
        <v xml:space="preserve">   </v>
      </c>
      <c r="JB22" s="20" t="str">
        <f ca="1"/>
        <v xml:space="preserve">   </v>
      </c>
      <c r="JC22" s="20" t="str">
        <f ca="1"/>
        <v xml:space="preserve">   </v>
      </c>
      <c r="JD22" s="20" t="str">
        <f ca="1"/>
        <v xml:space="preserve">   </v>
      </c>
      <c r="JE22" s="20" t="str">
        <f ca="1"/>
        <v xml:space="preserve">   </v>
      </c>
      <c r="JF22" s="20" t="str">
        <f ca="1"/>
        <v xml:space="preserve">   </v>
      </c>
      <c r="JG22" s="20" t="str">
        <f ca="1"/>
        <v xml:space="preserve">   </v>
      </c>
      <c r="JH22" s="20" t="str">
        <f ca="1"/>
        <v xml:space="preserve">   </v>
      </c>
      <c r="JI22" s="20" t="str">
        <f ca="1"/>
        <v xml:space="preserve">   </v>
      </c>
      <c r="JJ22" s="20" t="str">
        <f ca="1"/>
        <v xml:space="preserve">   </v>
      </c>
      <c r="JK22" s="20" t="str">
        <f ca="1"/>
        <v xml:space="preserve">   </v>
      </c>
      <c r="JL22" s="20" t="str">
        <f ca="1"/>
        <v xml:space="preserve">   </v>
      </c>
      <c r="JM22" s="20" t="str">
        <f ca="1"/>
        <v xml:space="preserve">   </v>
      </c>
      <c r="JN22" s="20" t="str">
        <f ca="1"/>
        <v xml:space="preserve">   </v>
      </c>
      <c r="JO22" s="20" t="str">
        <f ca="1"/>
        <v xml:space="preserve">   </v>
      </c>
      <c r="JP22" s="20" t="str">
        <f ca="1"/>
        <v xml:space="preserve">   </v>
      </c>
      <c r="JQ22" s="20" t="str">
        <f ca="1"/>
        <v xml:space="preserve">   </v>
      </c>
      <c r="JR22" s="20" t="str">
        <f ca="1"/>
        <v xml:space="preserve">   </v>
      </c>
      <c r="JS22" s="20" t="str">
        <f ca="1"/>
        <v xml:space="preserve">   </v>
      </c>
      <c r="JT22" s="20" t="str">
        <f ca="1"/>
        <v xml:space="preserve">   </v>
      </c>
      <c r="JU22" s="20" t="str">
        <f ca="1"/>
        <v xml:space="preserve">   </v>
      </c>
      <c r="JV22" s="20" t="str">
        <f ca="1"/>
        <v xml:space="preserve">   </v>
      </c>
      <c r="JW22" s="20" t="str">
        <f ca="1"/>
        <v xml:space="preserve">   </v>
      </c>
      <c r="JX22" s="20" t="str">
        <f ca="1"/>
        <v xml:space="preserve">   </v>
      </c>
      <c r="JY22" s="20" t="str">
        <f ca="1"/>
        <v xml:space="preserve">   </v>
      </c>
    </row>
    <row r="23" spans="1:285" x14ac:dyDescent="0.3">
      <c r="C23" s="20">
        <v>16</v>
      </c>
      <c r="D23" s="20">
        <v>16</v>
      </c>
      <c r="J23" s="17" t="str">
        <v>ENME403</v>
      </c>
      <c r="K23" s="15" t="str">
        <v>Content Quizzes 7 - W9</v>
      </c>
      <c r="L23" s="133" t="str">
        <v>5% cont.</v>
      </c>
      <c r="M23" s="18">
        <v>46150</v>
      </c>
      <c r="N23" s="39">
        <f t="shared" si="0"/>
        <v>46151</v>
      </c>
      <c r="O23" s="19" t="str" cm="1">
        <f t="array" aca="1" ref="O23:JY23" ca="1">IFERROR(
  IF(OR($M23="",$N23=""),
    "",
    _xlfn.LET(
      _xlpm.num_characters, characters_per_cell,
      _xlpm.space_chars, 0,
      _xlpm.raw, K23,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((CEILING(_xlpm.x,$H$7)*1000)-45699)&gt;=((CEILING($M23,$H$7)*1000)-45699)
      )),
      _xlpm.n, _xlfn.SCAN(0, _xlpm.flag, _xlfn.LAMBDA(_xlpm.a,_xlpm.b, _xlpm.a + --_xlpm.b)),
      IF(_xlpm.flag, MID(_xlpm.txt,(_xlpm.n-1)*_xlpm.num_characters+1, _xlpm.num_characters), "")
    )
  ),
"")</f>
        <v/>
      </c>
      <c r="P23" s="19" t="str">
        <f ca="1"/>
        <v/>
      </c>
      <c r="Q23" s="19" t="str">
        <f ca="1"/>
        <v/>
      </c>
      <c r="R23" s="19" t="str">
        <f ca="1"/>
        <v/>
      </c>
      <c r="S23" s="19" t="str">
        <f ca="1"/>
        <v/>
      </c>
      <c r="T23" s="19" t="str">
        <f ca="1"/>
        <v/>
      </c>
      <c r="U23" s="19" t="str">
        <f ca="1"/>
        <v/>
      </c>
      <c r="V23" s="19" t="str">
        <f ca="1"/>
        <v/>
      </c>
      <c r="W23" s="19" t="str">
        <f ca="1"/>
        <v/>
      </c>
      <c r="X23" s="19" t="str">
        <f ca="1"/>
        <v/>
      </c>
      <c r="Y23" s="19" t="str">
        <f ca="1"/>
        <v/>
      </c>
      <c r="Z23" s="19" t="str">
        <f ca="1"/>
        <v/>
      </c>
      <c r="AA23" s="19" t="str">
        <f ca="1"/>
        <v/>
      </c>
      <c r="AB23" s="19" t="str">
        <f ca="1"/>
        <v/>
      </c>
      <c r="AC23" s="19" t="str">
        <f ca="1"/>
        <v/>
      </c>
      <c r="AD23" s="19" t="str">
        <f ca="1"/>
        <v/>
      </c>
      <c r="AE23" s="19" t="str">
        <f ca="1"/>
        <v/>
      </c>
      <c r="AF23" s="19" t="str">
        <f ca="1"/>
        <v/>
      </c>
      <c r="AG23" s="19" t="str">
        <f ca="1"/>
        <v/>
      </c>
      <c r="AH23" s="19" t="str">
        <f ca="1"/>
        <v/>
      </c>
      <c r="AI23" s="19" t="str">
        <f ca="1"/>
        <v/>
      </c>
      <c r="AJ23" s="19" t="str">
        <f ca="1"/>
        <v/>
      </c>
      <c r="AK23" s="19" t="str">
        <f ca="1"/>
        <v/>
      </c>
      <c r="AL23" s="19" t="str">
        <f ca="1"/>
        <v/>
      </c>
      <c r="AM23" s="19" t="str">
        <f ca="1"/>
        <v/>
      </c>
      <c r="AN23" s="19" t="str">
        <f ca="1"/>
        <v/>
      </c>
      <c r="AO23" s="19" t="str">
        <f ca="1"/>
        <v/>
      </c>
      <c r="AP23" s="19" t="str">
        <f ca="1"/>
        <v/>
      </c>
      <c r="AQ23" s="19" t="str">
        <f ca="1"/>
        <v/>
      </c>
      <c r="AR23" s="19" t="str">
        <f ca="1"/>
        <v/>
      </c>
      <c r="AS23" s="19" t="str">
        <f ca="1"/>
        <v/>
      </c>
      <c r="AT23" s="19" t="str">
        <f ca="1"/>
        <v/>
      </c>
      <c r="AU23" s="19" t="str">
        <f ca="1"/>
        <v/>
      </c>
      <c r="AV23" s="19" t="str">
        <f ca="1"/>
        <v/>
      </c>
      <c r="AW23" s="19" t="str">
        <f ca="1"/>
        <v/>
      </c>
      <c r="AX23" s="20" t="str">
        <f ca="1"/>
        <v/>
      </c>
      <c r="AY23" s="20" t="str">
        <f ca="1"/>
        <v/>
      </c>
      <c r="AZ23" s="20" t="str">
        <f ca="1"/>
        <v/>
      </c>
      <c r="BA23" s="20" t="str">
        <f ca="1"/>
        <v/>
      </c>
      <c r="BB23" s="20" t="str">
        <f ca="1"/>
        <v/>
      </c>
      <c r="BC23" s="20" t="str">
        <f ca="1"/>
        <v/>
      </c>
      <c r="BD23" s="20" t="str">
        <f ca="1"/>
        <v/>
      </c>
      <c r="BE23" s="20" t="str">
        <f ca="1"/>
        <v/>
      </c>
      <c r="BF23" s="20" t="str">
        <f ca="1"/>
        <v/>
      </c>
      <c r="BG23" s="20" t="str">
        <f ca="1"/>
        <v/>
      </c>
      <c r="BH23" s="20" t="str">
        <f ca="1"/>
        <v/>
      </c>
      <c r="BI23" s="20" t="str">
        <f ca="1"/>
        <v/>
      </c>
      <c r="BJ23" s="20" t="str">
        <f ca="1"/>
        <v/>
      </c>
      <c r="BK23" s="20" t="str">
        <f ca="1"/>
        <v/>
      </c>
      <c r="BL23" s="20" t="str">
        <f ca="1"/>
        <v/>
      </c>
      <c r="BM23" s="20" t="str">
        <f ca="1"/>
        <v/>
      </c>
      <c r="BN23" s="20" t="str">
        <f ca="1"/>
        <v/>
      </c>
      <c r="BO23" s="20" t="str">
        <f ca="1"/>
        <v/>
      </c>
      <c r="BP23" s="20" t="str">
        <f ca="1"/>
        <v/>
      </c>
      <c r="BQ23" s="20" t="str">
        <f ca="1"/>
        <v/>
      </c>
      <c r="BR23" s="20" t="str">
        <f ca="1"/>
        <v/>
      </c>
      <c r="BS23" s="20" t="str">
        <f ca="1"/>
        <v/>
      </c>
      <c r="BT23" s="20" t="str">
        <f ca="1"/>
        <v/>
      </c>
      <c r="BU23" s="20" t="str">
        <f ca="1"/>
        <v/>
      </c>
      <c r="BV23" s="20" t="str">
        <f ca="1"/>
        <v/>
      </c>
      <c r="BW23" s="20" t="str">
        <f ca="1"/>
        <v/>
      </c>
      <c r="BX23" s="20" t="str">
        <f ca="1"/>
        <v/>
      </c>
      <c r="BY23" s="20" t="str">
        <f ca="1"/>
        <v/>
      </c>
      <c r="BZ23" s="20" t="str">
        <f ca="1"/>
        <v/>
      </c>
      <c r="CA23" s="20" t="str">
        <f ca="1"/>
        <v/>
      </c>
      <c r="CB23" s="20" t="str">
        <f ca="1"/>
        <v/>
      </c>
      <c r="CC23" s="20" t="str">
        <f ca="1"/>
        <v/>
      </c>
      <c r="CD23" s="20" t="str">
        <f ca="1"/>
        <v>Con</v>
      </c>
      <c r="CE23" s="20" t="str">
        <f ca="1"/>
        <v>ten</v>
      </c>
      <c r="CF23" s="20" t="str">
        <f ca="1"/>
        <v xml:space="preserve">t  </v>
      </c>
      <c r="CG23" s="20" t="str">
        <f ca="1"/>
        <v>Qui</v>
      </c>
      <c r="CH23" s="20" t="str">
        <f ca="1"/>
        <v>zze</v>
      </c>
      <c r="CI23" s="20" t="str">
        <f ca="1"/>
        <v xml:space="preserve">s  </v>
      </c>
      <c r="CJ23" s="20" t="str">
        <f ca="1"/>
        <v xml:space="preserve">7  </v>
      </c>
      <c r="CK23" s="20" t="str">
        <f ca="1"/>
        <v xml:space="preserve">-  </v>
      </c>
      <c r="CL23" s="20" t="str">
        <f ca="1"/>
        <v xml:space="preserve">W9 </v>
      </c>
      <c r="CM23" s="20" t="str">
        <f ca="1"/>
        <v xml:space="preserve">   </v>
      </c>
      <c r="CN23" s="20" t="str">
        <f ca="1"/>
        <v xml:space="preserve">   </v>
      </c>
      <c r="CO23" s="20" t="str">
        <f ca="1"/>
        <v xml:space="preserve">   </v>
      </c>
      <c r="CP23" s="20" t="str">
        <f ca="1"/>
        <v xml:space="preserve">   </v>
      </c>
      <c r="CQ23" s="20" t="str">
        <f ca="1"/>
        <v xml:space="preserve">   </v>
      </c>
      <c r="CR23" s="20" t="str">
        <f ca="1"/>
        <v xml:space="preserve">   </v>
      </c>
      <c r="CS23" s="20" t="str">
        <f ca="1"/>
        <v xml:space="preserve">   </v>
      </c>
      <c r="CT23" s="20" t="str">
        <f ca="1"/>
        <v xml:space="preserve">   </v>
      </c>
      <c r="CU23" s="20" t="str">
        <f ca="1"/>
        <v xml:space="preserve">   </v>
      </c>
      <c r="CV23" s="20" t="str">
        <f ca="1"/>
        <v xml:space="preserve">   </v>
      </c>
      <c r="CW23" s="20" t="str">
        <f ca="1"/>
        <v xml:space="preserve">   </v>
      </c>
      <c r="CX23" s="20" t="str">
        <f ca="1"/>
        <v xml:space="preserve">   </v>
      </c>
      <c r="CY23" s="20" t="str">
        <f ca="1"/>
        <v xml:space="preserve">   </v>
      </c>
      <c r="CZ23" s="20" t="str">
        <f ca="1"/>
        <v xml:space="preserve">   </v>
      </c>
      <c r="DA23" s="20" t="str">
        <f ca="1"/>
        <v xml:space="preserve">   </v>
      </c>
      <c r="DB23" s="20" t="str">
        <f ca="1"/>
        <v xml:space="preserve">   </v>
      </c>
      <c r="DC23" s="20" t="str">
        <f ca="1"/>
        <v xml:space="preserve">   </v>
      </c>
      <c r="DD23" s="20" t="str">
        <f ca="1"/>
        <v xml:space="preserve">   </v>
      </c>
      <c r="DE23" s="20" t="str">
        <f ca="1"/>
        <v xml:space="preserve">   </v>
      </c>
      <c r="DF23" s="20" t="str">
        <f ca="1"/>
        <v xml:space="preserve">   </v>
      </c>
      <c r="DG23" s="20" t="str">
        <f ca="1"/>
        <v xml:space="preserve">   </v>
      </c>
      <c r="DH23" s="20" t="str">
        <f ca="1"/>
        <v xml:space="preserve">   </v>
      </c>
      <c r="DI23" s="20" t="str">
        <f ca="1"/>
        <v xml:space="preserve">   </v>
      </c>
      <c r="DJ23" s="20" t="str">
        <f ca="1"/>
        <v xml:space="preserve">   </v>
      </c>
      <c r="DK23" s="20" t="str">
        <f ca="1"/>
        <v xml:space="preserve">   </v>
      </c>
      <c r="DL23" s="20" t="str">
        <f ca="1"/>
        <v xml:space="preserve">   </v>
      </c>
      <c r="DM23" s="20" t="str">
        <f ca="1"/>
        <v xml:space="preserve">   </v>
      </c>
      <c r="DN23" s="20" t="str">
        <f ca="1"/>
        <v xml:space="preserve">   </v>
      </c>
      <c r="DO23" s="20" t="str">
        <f ca="1"/>
        <v xml:space="preserve">   </v>
      </c>
      <c r="DP23" s="20" t="str">
        <f ca="1"/>
        <v xml:space="preserve">   </v>
      </c>
      <c r="DQ23" s="20" t="str">
        <f ca="1"/>
        <v xml:space="preserve">   </v>
      </c>
      <c r="DR23" s="20" t="str">
        <f ca="1"/>
        <v xml:space="preserve">   </v>
      </c>
      <c r="DS23" s="20" t="str">
        <f ca="1"/>
        <v xml:space="preserve">   </v>
      </c>
      <c r="DT23" s="20" t="str">
        <f ca="1"/>
        <v xml:space="preserve">   </v>
      </c>
      <c r="DU23" s="20" t="str">
        <f ca="1"/>
        <v xml:space="preserve">   </v>
      </c>
      <c r="DV23" s="20" t="str">
        <f ca="1"/>
        <v xml:space="preserve">   </v>
      </c>
      <c r="DW23" s="20" t="str">
        <f ca="1"/>
        <v xml:space="preserve">   </v>
      </c>
      <c r="DX23" s="20" t="str">
        <f ca="1"/>
        <v xml:space="preserve">   </v>
      </c>
      <c r="DY23" s="20" t="str">
        <f ca="1"/>
        <v xml:space="preserve">   </v>
      </c>
      <c r="DZ23" s="20" t="str">
        <f ca="1"/>
        <v xml:space="preserve">   </v>
      </c>
      <c r="EA23" s="20" t="str">
        <f ca="1"/>
        <v xml:space="preserve">   </v>
      </c>
      <c r="EB23" s="20" t="str">
        <f ca="1"/>
        <v xml:space="preserve">   </v>
      </c>
      <c r="EC23" s="20" t="str">
        <f ca="1"/>
        <v xml:space="preserve">   </v>
      </c>
      <c r="ED23" s="20" t="str">
        <f ca="1"/>
        <v xml:space="preserve">   </v>
      </c>
      <c r="EE23" s="20" t="str">
        <f ca="1"/>
        <v xml:space="preserve">   </v>
      </c>
      <c r="EF23" s="20" t="str">
        <f ca="1"/>
        <v xml:space="preserve">   </v>
      </c>
      <c r="EG23" s="20" t="str">
        <f ca="1"/>
        <v xml:space="preserve">   </v>
      </c>
      <c r="EH23" s="20" t="str">
        <f ca="1"/>
        <v xml:space="preserve">   </v>
      </c>
      <c r="EI23" s="20" t="str">
        <f ca="1"/>
        <v xml:space="preserve">   </v>
      </c>
      <c r="EJ23" s="20" t="str">
        <f ca="1"/>
        <v xml:space="preserve">   </v>
      </c>
      <c r="EK23" s="20" t="str">
        <f ca="1"/>
        <v xml:space="preserve">   </v>
      </c>
      <c r="EL23" s="20" t="str">
        <f ca="1"/>
        <v xml:space="preserve">   </v>
      </c>
      <c r="EM23" s="20" t="str">
        <f ca="1"/>
        <v xml:space="preserve">   </v>
      </c>
      <c r="EN23" s="20" t="str">
        <f ca="1"/>
        <v xml:space="preserve">   </v>
      </c>
      <c r="EO23" s="20" t="str">
        <f ca="1"/>
        <v xml:space="preserve">   </v>
      </c>
      <c r="EP23" s="20" t="str">
        <f ca="1"/>
        <v xml:space="preserve">   </v>
      </c>
      <c r="EQ23" s="20" t="str">
        <f ca="1"/>
        <v xml:space="preserve">   </v>
      </c>
      <c r="ER23" s="20" t="str">
        <f ca="1"/>
        <v xml:space="preserve">   </v>
      </c>
      <c r="ES23" s="20" t="str">
        <f ca="1"/>
        <v xml:space="preserve">   </v>
      </c>
      <c r="ET23" s="20" t="str">
        <f ca="1"/>
        <v xml:space="preserve">   </v>
      </c>
      <c r="EU23" s="20" t="str">
        <f ca="1"/>
        <v xml:space="preserve">   </v>
      </c>
      <c r="EV23" s="20" t="str">
        <f ca="1"/>
        <v xml:space="preserve">   </v>
      </c>
      <c r="EW23" s="20" t="str">
        <f ca="1"/>
        <v xml:space="preserve">   </v>
      </c>
      <c r="EX23" s="20" t="str">
        <f ca="1"/>
        <v xml:space="preserve">   </v>
      </c>
      <c r="EY23" s="20" t="str">
        <f ca="1"/>
        <v xml:space="preserve">   </v>
      </c>
      <c r="EZ23" s="20" t="str">
        <f ca="1"/>
        <v xml:space="preserve">   </v>
      </c>
      <c r="FA23" s="20" t="str">
        <f ca="1"/>
        <v xml:space="preserve">   </v>
      </c>
      <c r="FB23" s="20" t="str">
        <f ca="1"/>
        <v xml:space="preserve">   </v>
      </c>
      <c r="FC23" s="20" t="str">
        <f ca="1"/>
        <v xml:space="preserve">   </v>
      </c>
      <c r="FD23" s="20" t="str">
        <f ca="1"/>
        <v xml:space="preserve">   </v>
      </c>
      <c r="FE23" s="20" t="str">
        <f ca="1"/>
        <v xml:space="preserve">   </v>
      </c>
      <c r="FF23" s="20" t="str">
        <f ca="1"/>
        <v xml:space="preserve">   </v>
      </c>
      <c r="FG23" s="20" t="str">
        <f ca="1"/>
        <v xml:space="preserve">   </v>
      </c>
      <c r="FH23" s="20" t="str">
        <f ca="1"/>
        <v xml:space="preserve">   </v>
      </c>
      <c r="FI23" s="20" t="str">
        <f ca="1"/>
        <v xml:space="preserve">   </v>
      </c>
      <c r="FJ23" s="20" t="str">
        <f ca="1"/>
        <v xml:space="preserve">   </v>
      </c>
      <c r="FK23" s="20" t="str">
        <f ca="1"/>
        <v xml:space="preserve">   </v>
      </c>
      <c r="FL23" s="20" t="str">
        <f ca="1"/>
        <v xml:space="preserve">   </v>
      </c>
      <c r="FM23" s="20" t="str">
        <f ca="1"/>
        <v xml:space="preserve">   </v>
      </c>
      <c r="FN23" s="20" t="str">
        <f ca="1"/>
        <v xml:space="preserve">   </v>
      </c>
      <c r="FO23" s="20" t="str">
        <f ca="1"/>
        <v xml:space="preserve">   </v>
      </c>
      <c r="FP23" s="20" t="str">
        <f ca="1"/>
        <v xml:space="preserve">   </v>
      </c>
      <c r="FQ23" s="20" t="str">
        <f ca="1"/>
        <v xml:space="preserve">   </v>
      </c>
      <c r="FR23" s="20" t="str">
        <f ca="1"/>
        <v xml:space="preserve">   </v>
      </c>
      <c r="FS23" s="20" t="str">
        <f ca="1"/>
        <v xml:space="preserve">   </v>
      </c>
      <c r="FT23" s="20" t="str">
        <f ca="1"/>
        <v xml:space="preserve">   </v>
      </c>
      <c r="FU23" s="20" t="str">
        <f ca="1"/>
        <v xml:space="preserve">   </v>
      </c>
      <c r="FV23" s="20" t="str">
        <f ca="1"/>
        <v xml:space="preserve">   </v>
      </c>
      <c r="FW23" s="20" t="str">
        <f ca="1"/>
        <v xml:space="preserve">   </v>
      </c>
      <c r="FX23" s="20" t="str">
        <f ca="1"/>
        <v xml:space="preserve">   </v>
      </c>
      <c r="FY23" s="20" t="str">
        <f ca="1"/>
        <v xml:space="preserve">   </v>
      </c>
      <c r="FZ23" s="20" t="str">
        <f ca="1"/>
        <v xml:space="preserve">   </v>
      </c>
      <c r="GA23" s="20" t="str">
        <f ca="1"/>
        <v xml:space="preserve">   </v>
      </c>
      <c r="GB23" s="20" t="str">
        <f ca="1"/>
        <v xml:space="preserve">   </v>
      </c>
      <c r="GC23" s="20" t="str">
        <f ca="1"/>
        <v xml:space="preserve">   </v>
      </c>
      <c r="GD23" s="20" t="str">
        <f ca="1"/>
        <v xml:space="preserve">   </v>
      </c>
      <c r="GE23" s="20" t="str">
        <f ca="1"/>
        <v xml:space="preserve">   </v>
      </c>
      <c r="GF23" s="20" t="str">
        <f ca="1"/>
        <v xml:space="preserve">   </v>
      </c>
      <c r="GG23" s="20" t="str">
        <f ca="1"/>
        <v xml:space="preserve">   </v>
      </c>
      <c r="GH23" s="20" t="str">
        <f ca="1"/>
        <v xml:space="preserve">   </v>
      </c>
      <c r="GI23" s="20" t="str">
        <f ca="1"/>
        <v xml:space="preserve">   </v>
      </c>
      <c r="GJ23" s="20" t="str">
        <f ca="1"/>
        <v xml:space="preserve">   </v>
      </c>
      <c r="GK23" s="20" t="str">
        <f ca="1"/>
        <v xml:space="preserve">   </v>
      </c>
      <c r="GL23" s="20" t="str">
        <f ca="1"/>
        <v xml:space="preserve">   </v>
      </c>
      <c r="GM23" s="20" t="str">
        <f ca="1"/>
        <v xml:space="preserve">   </v>
      </c>
      <c r="GN23" s="20" t="str">
        <f ca="1"/>
        <v xml:space="preserve">   </v>
      </c>
      <c r="GO23" s="20" t="str">
        <f ca="1"/>
        <v xml:space="preserve">   </v>
      </c>
      <c r="GP23" s="20" t="str">
        <f ca="1"/>
        <v xml:space="preserve">   </v>
      </c>
      <c r="GQ23" s="20" t="str">
        <f ca="1"/>
        <v xml:space="preserve">   </v>
      </c>
      <c r="GR23" s="20" t="str">
        <f ca="1"/>
        <v xml:space="preserve">   </v>
      </c>
      <c r="GS23" s="20" t="str">
        <f ca="1"/>
        <v xml:space="preserve">   </v>
      </c>
      <c r="GT23" s="20" t="str">
        <f ca="1"/>
        <v xml:space="preserve">   </v>
      </c>
      <c r="GU23" s="20" t="str">
        <f ca="1"/>
        <v xml:space="preserve">   </v>
      </c>
      <c r="GV23" s="20" t="str">
        <f ca="1"/>
        <v xml:space="preserve">   </v>
      </c>
      <c r="GW23" s="20" t="str">
        <f ca="1"/>
        <v xml:space="preserve">   </v>
      </c>
      <c r="GX23" s="20" t="str">
        <f ca="1"/>
        <v xml:space="preserve">   </v>
      </c>
      <c r="GY23" s="20" t="str">
        <f ca="1"/>
        <v xml:space="preserve">   </v>
      </c>
      <c r="GZ23" s="20" t="str">
        <f ca="1"/>
        <v xml:space="preserve">   </v>
      </c>
      <c r="HA23" s="20" t="str">
        <f ca="1"/>
        <v xml:space="preserve">   </v>
      </c>
      <c r="HB23" s="20" t="str">
        <f ca="1"/>
        <v xml:space="preserve">   </v>
      </c>
      <c r="HC23" s="20" t="str">
        <f ca="1"/>
        <v xml:space="preserve">   </v>
      </c>
      <c r="HD23" s="20" t="str">
        <f ca="1"/>
        <v xml:space="preserve">   </v>
      </c>
      <c r="HE23" s="20" t="str">
        <f ca="1"/>
        <v xml:space="preserve">   </v>
      </c>
      <c r="HF23" s="20" t="str">
        <f ca="1"/>
        <v xml:space="preserve">   </v>
      </c>
      <c r="HG23" s="20" t="str">
        <f ca="1"/>
        <v xml:space="preserve">   </v>
      </c>
      <c r="HH23" s="20" t="str">
        <f ca="1"/>
        <v xml:space="preserve">   </v>
      </c>
      <c r="HI23" s="20" t="str">
        <f ca="1"/>
        <v xml:space="preserve">   </v>
      </c>
      <c r="HJ23" s="20" t="str">
        <f ca="1"/>
        <v xml:space="preserve">   </v>
      </c>
      <c r="HK23" s="20" t="str">
        <f ca="1"/>
        <v xml:space="preserve">   </v>
      </c>
      <c r="HL23" s="20" t="str">
        <f ca="1"/>
        <v xml:space="preserve">   </v>
      </c>
      <c r="HM23" s="20" t="str">
        <f ca="1"/>
        <v xml:space="preserve">   </v>
      </c>
      <c r="HN23" s="20" t="str">
        <f ca="1"/>
        <v xml:space="preserve">   </v>
      </c>
      <c r="HO23" s="20" t="str">
        <f ca="1"/>
        <v xml:space="preserve">   </v>
      </c>
      <c r="HP23" s="20" t="str">
        <f ca="1"/>
        <v xml:space="preserve">   </v>
      </c>
      <c r="HQ23" s="20" t="str">
        <f ca="1"/>
        <v xml:space="preserve">   </v>
      </c>
      <c r="HR23" s="20" t="str">
        <f ca="1"/>
        <v xml:space="preserve">   </v>
      </c>
      <c r="HS23" s="20" t="str">
        <f ca="1"/>
        <v xml:space="preserve">   </v>
      </c>
      <c r="HT23" s="20" t="str">
        <f ca="1"/>
        <v xml:space="preserve">   </v>
      </c>
      <c r="HU23" s="20" t="str">
        <f ca="1"/>
        <v xml:space="preserve">   </v>
      </c>
      <c r="HV23" s="20" t="str">
        <f ca="1"/>
        <v xml:space="preserve">   </v>
      </c>
      <c r="HW23" s="20" t="str">
        <f ca="1"/>
        <v xml:space="preserve">   </v>
      </c>
      <c r="HX23" s="20" t="str">
        <f ca="1"/>
        <v xml:space="preserve">   </v>
      </c>
      <c r="HY23" s="20" t="str">
        <f ca="1"/>
        <v xml:space="preserve">   </v>
      </c>
      <c r="HZ23" s="20" t="str">
        <f ca="1"/>
        <v xml:space="preserve">   </v>
      </c>
      <c r="IA23" s="20" t="str">
        <f ca="1"/>
        <v xml:space="preserve">   </v>
      </c>
      <c r="IB23" s="20" t="str">
        <f ca="1"/>
        <v xml:space="preserve">   </v>
      </c>
      <c r="IC23" s="20" t="str">
        <f ca="1"/>
        <v xml:space="preserve">   </v>
      </c>
      <c r="ID23" s="20" t="str">
        <f ca="1"/>
        <v xml:space="preserve">   </v>
      </c>
      <c r="IE23" s="20" t="str">
        <f ca="1"/>
        <v xml:space="preserve">   </v>
      </c>
      <c r="IF23" s="20" t="str">
        <f ca="1"/>
        <v xml:space="preserve">   </v>
      </c>
      <c r="IG23" s="20" t="str">
        <f ca="1"/>
        <v xml:space="preserve">   </v>
      </c>
      <c r="IH23" s="20" t="str">
        <f ca="1"/>
        <v xml:space="preserve">   </v>
      </c>
      <c r="II23" s="20" t="str">
        <f ca="1"/>
        <v xml:space="preserve">   </v>
      </c>
      <c r="IJ23" s="20" t="str">
        <f ca="1"/>
        <v xml:space="preserve">   </v>
      </c>
      <c r="IK23" s="20" t="str">
        <f ca="1"/>
        <v xml:space="preserve">   </v>
      </c>
      <c r="IL23" s="20" t="str">
        <f ca="1"/>
        <v xml:space="preserve">   </v>
      </c>
      <c r="IM23" s="20" t="str">
        <f ca="1"/>
        <v xml:space="preserve">   </v>
      </c>
      <c r="IN23" s="20" t="str">
        <f ca="1"/>
        <v xml:space="preserve">   </v>
      </c>
      <c r="IO23" s="20" t="str">
        <f ca="1"/>
        <v xml:space="preserve">   </v>
      </c>
      <c r="IP23" s="20" t="str">
        <f ca="1"/>
        <v xml:space="preserve">   </v>
      </c>
      <c r="IQ23" s="20" t="str">
        <f ca="1"/>
        <v xml:space="preserve">   </v>
      </c>
      <c r="IR23" s="20" t="str">
        <f ca="1"/>
        <v xml:space="preserve">   </v>
      </c>
      <c r="IS23" s="20" t="str">
        <f ca="1"/>
        <v xml:space="preserve">   </v>
      </c>
      <c r="IT23" s="20" t="str">
        <f ca="1"/>
        <v xml:space="preserve">   </v>
      </c>
      <c r="IU23" s="20" t="str">
        <f ca="1"/>
        <v xml:space="preserve">   </v>
      </c>
      <c r="IV23" s="20" t="str">
        <f ca="1"/>
        <v xml:space="preserve">   </v>
      </c>
      <c r="IW23" s="20" t="str">
        <f ca="1"/>
        <v xml:space="preserve">   </v>
      </c>
      <c r="IX23" s="20" t="str">
        <f ca="1"/>
        <v xml:space="preserve">   </v>
      </c>
      <c r="IY23" s="20" t="str">
        <f ca="1"/>
        <v xml:space="preserve">   </v>
      </c>
      <c r="IZ23" s="20" t="str">
        <f ca="1"/>
        <v xml:space="preserve">   </v>
      </c>
      <c r="JA23" s="20" t="str">
        <f ca="1"/>
        <v xml:space="preserve">   </v>
      </c>
      <c r="JB23" s="20" t="str">
        <f ca="1"/>
        <v xml:space="preserve">   </v>
      </c>
      <c r="JC23" s="20" t="str">
        <f ca="1"/>
        <v xml:space="preserve">   </v>
      </c>
      <c r="JD23" s="20" t="str">
        <f ca="1"/>
        <v xml:space="preserve">   </v>
      </c>
      <c r="JE23" s="20" t="str">
        <f ca="1"/>
        <v xml:space="preserve">   </v>
      </c>
      <c r="JF23" s="20" t="str">
        <f ca="1"/>
        <v xml:space="preserve">   </v>
      </c>
      <c r="JG23" s="20" t="str">
        <f ca="1"/>
        <v xml:space="preserve">   </v>
      </c>
      <c r="JH23" s="20" t="str">
        <f ca="1"/>
        <v xml:space="preserve">   </v>
      </c>
      <c r="JI23" s="20" t="str">
        <f ca="1"/>
        <v xml:space="preserve">   </v>
      </c>
      <c r="JJ23" s="20" t="str">
        <f ca="1"/>
        <v xml:space="preserve">   </v>
      </c>
      <c r="JK23" s="20" t="str">
        <f ca="1"/>
        <v xml:space="preserve">   </v>
      </c>
      <c r="JL23" s="20" t="str">
        <f ca="1"/>
        <v xml:space="preserve">   </v>
      </c>
      <c r="JM23" s="20" t="str">
        <f ca="1"/>
        <v xml:space="preserve">   </v>
      </c>
      <c r="JN23" s="20" t="str">
        <f ca="1"/>
        <v xml:space="preserve">   </v>
      </c>
      <c r="JO23" s="20" t="str">
        <f ca="1"/>
        <v xml:space="preserve">   </v>
      </c>
      <c r="JP23" s="20" t="str">
        <f ca="1"/>
        <v xml:space="preserve">   </v>
      </c>
      <c r="JQ23" s="20" t="str">
        <f ca="1"/>
        <v xml:space="preserve">   </v>
      </c>
      <c r="JR23" s="20" t="str">
        <f ca="1"/>
        <v xml:space="preserve">   </v>
      </c>
      <c r="JS23" s="20" t="str">
        <f ca="1"/>
        <v xml:space="preserve">   </v>
      </c>
      <c r="JT23" s="20" t="str">
        <f ca="1"/>
        <v xml:space="preserve">   </v>
      </c>
      <c r="JU23" s="20" t="str">
        <f ca="1"/>
        <v xml:space="preserve">   </v>
      </c>
      <c r="JV23" s="20" t="str">
        <f ca="1"/>
        <v xml:space="preserve">   </v>
      </c>
      <c r="JW23" s="20" t="str">
        <f ca="1"/>
        <v xml:space="preserve">   </v>
      </c>
      <c r="JX23" s="20" t="str">
        <f ca="1"/>
        <v xml:space="preserve">   </v>
      </c>
      <c r="JY23" s="20" t="str">
        <f ca="1"/>
        <v xml:space="preserve">   </v>
      </c>
    </row>
    <row r="24" spans="1:285" x14ac:dyDescent="0.3">
      <c r="C24" s="20">
        <v>17</v>
      </c>
      <c r="D24" s="20">
        <v>17</v>
      </c>
      <c r="J24" s="17" t="str">
        <v>ENCE461</v>
      </c>
      <c r="K24" s="15" t="str">
        <v>Radio control milestone W10</v>
      </c>
      <c r="L24" s="133">
        <v>2.5000000000000001E-2</v>
      </c>
      <c r="M24" s="18">
        <v>46155</v>
      </c>
      <c r="N24" s="39">
        <f t="shared" si="0"/>
        <v>46156</v>
      </c>
      <c r="O24" s="19" t="str" cm="1">
        <f t="array" aca="1" ref="O24:JY24" ca="1">IFERROR(
  IF(OR($M24="",$N24=""),
    "",
    _xlfn.LET(
      _xlpm.num_characters, characters_per_cell,
      _xlpm.space_chars, 0,
      _xlpm.raw, K24,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((CEILING(_xlpm.x,$H$7)*1000)-45699)&gt;=((CEILING($M24,$H$7)*1000)-45699)
      )),
      _xlpm.n, _xlfn.SCAN(0, _xlpm.flag, _xlfn.LAMBDA(_xlpm.a,_xlpm.b, _xlpm.a + --_xlpm.b)),
      IF(_xlpm.flag, MID(_xlpm.txt,(_xlpm.n-1)*_xlpm.num_characters+1, _xlpm.num_characters), "")
    )
  ),
"")</f>
        <v/>
      </c>
      <c r="P24" s="19" t="str">
        <f ca="1"/>
        <v/>
      </c>
      <c r="Q24" s="19" t="str">
        <f ca="1"/>
        <v/>
      </c>
      <c r="R24" s="19" t="str">
        <f ca="1"/>
        <v/>
      </c>
      <c r="S24" s="19" t="str">
        <f ca="1"/>
        <v/>
      </c>
      <c r="T24" s="19" t="str">
        <f ca="1"/>
        <v/>
      </c>
      <c r="U24" s="19" t="str">
        <f ca="1"/>
        <v/>
      </c>
      <c r="V24" s="19" t="str">
        <f ca="1"/>
        <v/>
      </c>
      <c r="W24" s="19" t="str">
        <f ca="1"/>
        <v/>
      </c>
      <c r="X24" s="19" t="str">
        <f ca="1"/>
        <v/>
      </c>
      <c r="Y24" s="19" t="str">
        <f ca="1"/>
        <v/>
      </c>
      <c r="Z24" s="19" t="str">
        <f ca="1"/>
        <v/>
      </c>
      <c r="AA24" s="19" t="str">
        <f ca="1"/>
        <v/>
      </c>
      <c r="AB24" s="19" t="str">
        <f ca="1"/>
        <v/>
      </c>
      <c r="AC24" s="19" t="str">
        <f ca="1"/>
        <v/>
      </c>
      <c r="AD24" s="19" t="str">
        <f ca="1"/>
        <v/>
      </c>
      <c r="AE24" s="19" t="str">
        <f ca="1"/>
        <v/>
      </c>
      <c r="AF24" s="19" t="str">
        <f ca="1"/>
        <v/>
      </c>
      <c r="AG24" s="19" t="str">
        <f ca="1"/>
        <v/>
      </c>
      <c r="AH24" s="19" t="str">
        <f ca="1"/>
        <v/>
      </c>
      <c r="AI24" s="19" t="str">
        <f ca="1"/>
        <v/>
      </c>
      <c r="AJ24" s="19" t="str">
        <f ca="1"/>
        <v/>
      </c>
      <c r="AK24" s="19" t="str">
        <f ca="1"/>
        <v/>
      </c>
      <c r="AL24" s="19" t="str">
        <f ca="1"/>
        <v/>
      </c>
      <c r="AM24" s="19" t="str">
        <f ca="1"/>
        <v/>
      </c>
      <c r="AN24" s="19" t="str">
        <f ca="1"/>
        <v/>
      </c>
      <c r="AO24" s="19" t="str">
        <f ca="1"/>
        <v/>
      </c>
      <c r="AP24" s="19" t="str">
        <f ca="1"/>
        <v/>
      </c>
      <c r="AQ24" s="19" t="str">
        <f ca="1"/>
        <v/>
      </c>
      <c r="AR24" s="19" t="str">
        <f ca="1"/>
        <v/>
      </c>
      <c r="AS24" s="19" t="str">
        <f ca="1"/>
        <v/>
      </c>
      <c r="AT24" s="19" t="str">
        <f ca="1"/>
        <v/>
      </c>
      <c r="AU24" s="19" t="str">
        <f ca="1"/>
        <v/>
      </c>
      <c r="AV24" s="19" t="str">
        <f ca="1"/>
        <v/>
      </c>
      <c r="AW24" s="19" t="str">
        <f ca="1"/>
        <v/>
      </c>
      <c r="AX24" s="20" t="str">
        <f ca="1"/>
        <v/>
      </c>
      <c r="AY24" s="20" t="str">
        <f ca="1"/>
        <v/>
      </c>
      <c r="AZ24" s="20" t="str">
        <f ca="1"/>
        <v/>
      </c>
      <c r="BA24" s="20" t="str">
        <f ca="1"/>
        <v/>
      </c>
      <c r="BB24" s="20" t="str">
        <f ca="1"/>
        <v/>
      </c>
      <c r="BC24" s="20" t="str">
        <f ca="1"/>
        <v/>
      </c>
      <c r="BD24" s="20" t="str">
        <f ca="1"/>
        <v/>
      </c>
      <c r="BE24" s="20" t="str">
        <f ca="1"/>
        <v/>
      </c>
      <c r="BF24" s="20" t="str">
        <f ca="1"/>
        <v/>
      </c>
      <c r="BG24" s="20" t="str">
        <f ca="1"/>
        <v/>
      </c>
      <c r="BH24" s="20" t="str">
        <f ca="1"/>
        <v/>
      </c>
      <c r="BI24" s="20" t="str">
        <f ca="1"/>
        <v/>
      </c>
      <c r="BJ24" s="20" t="str">
        <f ca="1"/>
        <v/>
      </c>
      <c r="BK24" s="20" t="str">
        <f ca="1"/>
        <v/>
      </c>
      <c r="BL24" s="20" t="str">
        <f ca="1"/>
        <v/>
      </c>
      <c r="BM24" s="20" t="str">
        <f ca="1"/>
        <v/>
      </c>
      <c r="BN24" s="20" t="str">
        <f ca="1"/>
        <v/>
      </c>
      <c r="BO24" s="20" t="str">
        <f ca="1"/>
        <v/>
      </c>
      <c r="BP24" s="20" t="str">
        <f ca="1"/>
        <v/>
      </c>
      <c r="BQ24" s="20" t="str">
        <f ca="1"/>
        <v/>
      </c>
      <c r="BR24" s="20" t="str">
        <f ca="1"/>
        <v/>
      </c>
      <c r="BS24" s="20" t="str">
        <f ca="1"/>
        <v/>
      </c>
      <c r="BT24" s="20" t="str">
        <f ca="1"/>
        <v/>
      </c>
      <c r="BU24" s="20" t="str">
        <f ca="1"/>
        <v/>
      </c>
      <c r="BV24" s="20" t="str">
        <f ca="1"/>
        <v/>
      </c>
      <c r="BW24" s="20" t="str">
        <f ca="1"/>
        <v/>
      </c>
      <c r="BX24" s="20" t="str">
        <f ca="1"/>
        <v/>
      </c>
      <c r="BY24" s="20" t="str">
        <f ca="1"/>
        <v/>
      </c>
      <c r="BZ24" s="20" t="str">
        <f ca="1"/>
        <v/>
      </c>
      <c r="CA24" s="20" t="str">
        <f ca="1"/>
        <v/>
      </c>
      <c r="CB24" s="20" t="str">
        <f ca="1"/>
        <v/>
      </c>
      <c r="CC24" s="20" t="str">
        <f ca="1"/>
        <v/>
      </c>
      <c r="CD24" s="20" t="str">
        <f ca="1"/>
        <v/>
      </c>
      <c r="CE24" s="20" t="str">
        <f ca="1"/>
        <v/>
      </c>
      <c r="CF24" s="20" t="str">
        <f ca="1"/>
        <v/>
      </c>
      <c r="CG24" s="20" t="str">
        <f ca="1"/>
        <v/>
      </c>
      <c r="CH24" s="20" t="str">
        <f ca="1"/>
        <v/>
      </c>
      <c r="CI24" s="20" t="str">
        <f ca="1"/>
        <v>Rad</v>
      </c>
      <c r="CJ24" s="20" t="str">
        <f ca="1"/>
        <v xml:space="preserve">io </v>
      </c>
      <c r="CK24" s="20" t="str">
        <f ca="1"/>
        <v>con</v>
      </c>
      <c r="CL24" s="20" t="str">
        <f ca="1"/>
        <v>tro</v>
      </c>
      <c r="CM24" s="20" t="str">
        <f ca="1"/>
        <v xml:space="preserve">l  </v>
      </c>
      <c r="CN24" s="20" t="str">
        <f ca="1"/>
        <v>mil</v>
      </c>
      <c r="CO24" s="20" t="str">
        <f ca="1"/>
        <v>est</v>
      </c>
      <c r="CP24" s="20" t="str">
        <f ca="1"/>
        <v>one</v>
      </c>
      <c r="CQ24" s="20" t="str">
        <f ca="1"/>
        <v xml:space="preserve">   </v>
      </c>
      <c r="CR24" s="20" t="str">
        <f ca="1"/>
        <v>W10</v>
      </c>
      <c r="CS24" s="20" t="str">
        <f ca="1"/>
        <v xml:space="preserve">   </v>
      </c>
      <c r="CT24" s="20" t="str">
        <f ca="1"/>
        <v xml:space="preserve">   </v>
      </c>
      <c r="CU24" s="20" t="str">
        <f ca="1"/>
        <v xml:space="preserve">   </v>
      </c>
      <c r="CV24" s="20" t="str">
        <f ca="1"/>
        <v xml:space="preserve">   </v>
      </c>
      <c r="CW24" s="20" t="str">
        <f ca="1"/>
        <v xml:space="preserve">   </v>
      </c>
      <c r="CX24" s="20" t="str">
        <f ca="1"/>
        <v xml:space="preserve">   </v>
      </c>
      <c r="CY24" s="20" t="str">
        <f ca="1"/>
        <v xml:space="preserve">   </v>
      </c>
      <c r="CZ24" s="20" t="str">
        <f ca="1"/>
        <v xml:space="preserve">   </v>
      </c>
      <c r="DA24" s="20" t="str">
        <f ca="1"/>
        <v xml:space="preserve">   </v>
      </c>
      <c r="DB24" s="20" t="str">
        <f ca="1"/>
        <v xml:space="preserve">   </v>
      </c>
      <c r="DC24" s="20" t="str">
        <f ca="1"/>
        <v xml:space="preserve">   </v>
      </c>
      <c r="DD24" s="20" t="str">
        <f ca="1"/>
        <v xml:space="preserve">   </v>
      </c>
      <c r="DE24" s="20" t="str">
        <f ca="1"/>
        <v xml:space="preserve">   </v>
      </c>
      <c r="DF24" s="20" t="str">
        <f ca="1"/>
        <v xml:space="preserve">   </v>
      </c>
      <c r="DG24" s="20" t="str">
        <f ca="1"/>
        <v xml:space="preserve">   </v>
      </c>
      <c r="DH24" s="20" t="str">
        <f ca="1"/>
        <v xml:space="preserve">   </v>
      </c>
      <c r="DI24" s="20" t="str">
        <f ca="1"/>
        <v xml:space="preserve">   </v>
      </c>
      <c r="DJ24" s="20" t="str">
        <f ca="1"/>
        <v xml:space="preserve">   </v>
      </c>
      <c r="DK24" s="20" t="str">
        <f ca="1"/>
        <v xml:space="preserve">   </v>
      </c>
      <c r="DL24" s="20" t="str">
        <f ca="1"/>
        <v xml:space="preserve">   </v>
      </c>
      <c r="DM24" s="20" t="str">
        <f ca="1"/>
        <v xml:space="preserve">   </v>
      </c>
      <c r="DN24" s="20" t="str">
        <f ca="1"/>
        <v xml:space="preserve">   </v>
      </c>
      <c r="DO24" s="20" t="str">
        <f ca="1"/>
        <v xml:space="preserve">   </v>
      </c>
      <c r="DP24" s="20" t="str">
        <f ca="1"/>
        <v xml:space="preserve">   </v>
      </c>
      <c r="DQ24" s="20" t="str">
        <f ca="1"/>
        <v xml:space="preserve">   </v>
      </c>
      <c r="DR24" s="20" t="str">
        <f ca="1"/>
        <v xml:space="preserve">   </v>
      </c>
      <c r="DS24" s="20" t="str">
        <f ca="1"/>
        <v xml:space="preserve">   </v>
      </c>
      <c r="DT24" s="20" t="str">
        <f ca="1"/>
        <v xml:space="preserve">   </v>
      </c>
      <c r="DU24" s="20" t="str">
        <f ca="1"/>
        <v xml:space="preserve">   </v>
      </c>
      <c r="DV24" s="20" t="str">
        <f ca="1"/>
        <v xml:space="preserve">   </v>
      </c>
      <c r="DW24" s="20" t="str">
        <f ca="1"/>
        <v xml:space="preserve">   </v>
      </c>
      <c r="DX24" s="20" t="str">
        <f ca="1"/>
        <v xml:space="preserve">   </v>
      </c>
      <c r="DY24" s="20" t="str">
        <f ca="1"/>
        <v xml:space="preserve">   </v>
      </c>
      <c r="DZ24" s="20" t="str">
        <f ca="1"/>
        <v xml:space="preserve">   </v>
      </c>
      <c r="EA24" s="20" t="str">
        <f ca="1"/>
        <v xml:space="preserve">   </v>
      </c>
      <c r="EB24" s="20" t="str">
        <f ca="1"/>
        <v xml:space="preserve">   </v>
      </c>
      <c r="EC24" s="20" t="str">
        <f ca="1"/>
        <v xml:space="preserve">   </v>
      </c>
      <c r="ED24" s="20" t="str">
        <f ca="1"/>
        <v xml:space="preserve">   </v>
      </c>
      <c r="EE24" s="20" t="str">
        <f ca="1"/>
        <v xml:space="preserve">   </v>
      </c>
      <c r="EF24" s="20" t="str">
        <f ca="1"/>
        <v xml:space="preserve">   </v>
      </c>
      <c r="EG24" s="20" t="str">
        <f ca="1"/>
        <v xml:space="preserve">   </v>
      </c>
      <c r="EH24" s="20" t="str">
        <f ca="1"/>
        <v xml:space="preserve">   </v>
      </c>
      <c r="EI24" s="20" t="str">
        <f ca="1"/>
        <v xml:space="preserve">   </v>
      </c>
      <c r="EJ24" s="20" t="str">
        <f ca="1"/>
        <v xml:space="preserve">   </v>
      </c>
      <c r="EK24" s="20" t="str">
        <f ca="1"/>
        <v xml:space="preserve">   </v>
      </c>
      <c r="EL24" s="20" t="str">
        <f ca="1"/>
        <v xml:space="preserve">   </v>
      </c>
      <c r="EM24" s="20" t="str">
        <f ca="1"/>
        <v xml:space="preserve">   </v>
      </c>
      <c r="EN24" s="20" t="str">
        <f ca="1"/>
        <v xml:space="preserve">   </v>
      </c>
      <c r="EO24" s="20" t="str">
        <f ca="1"/>
        <v xml:space="preserve">   </v>
      </c>
      <c r="EP24" s="20" t="str">
        <f ca="1"/>
        <v xml:space="preserve">   </v>
      </c>
      <c r="EQ24" s="20" t="str">
        <f ca="1"/>
        <v xml:space="preserve">   </v>
      </c>
      <c r="ER24" s="20" t="str">
        <f ca="1"/>
        <v xml:space="preserve">   </v>
      </c>
      <c r="ES24" s="20" t="str">
        <f ca="1"/>
        <v xml:space="preserve">   </v>
      </c>
      <c r="ET24" s="20" t="str">
        <f ca="1"/>
        <v xml:space="preserve">   </v>
      </c>
      <c r="EU24" s="20" t="str">
        <f ca="1"/>
        <v xml:space="preserve">   </v>
      </c>
      <c r="EV24" s="20" t="str">
        <f ca="1"/>
        <v xml:space="preserve">   </v>
      </c>
      <c r="EW24" s="20" t="str">
        <f ca="1"/>
        <v xml:space="preserve">   </v>
      </c>
      <c r="EX24" s="20" t="str">
        <f ca="1"/>
        <v xml:space="preserve">   </v>
      </c>
      <c r="EY24" s="20" t="str">
        <f ca="1"/>
        <v xml:space="preserve">   </v>
      </c>
      <c r="EZ24" s="20" t="str">
        <f ca="1"/>
        <v xml:space="preserve">   </v>
      </c>
      <c r="FA24" s="20" t="str">
        <f ca="1"/>
        <v xml:space="preserve">   </v>
      </c>
      <c r="FB24" s="20" t="str">
        <f ca="1"/>
        <v xml:space="preserve">   </v>
      </c>
      <c r="FC24" s="20" t="str">
        <f ca="1"/>
        <v xml:space="preserve">   </v>
      </c>
      <c r="FD24" s="20" t="str">
        <f ca="1"/>
        <v xml:space="preserve">   </v>
      </c>
      <c r="FE24" s="20" t="str">
        <f ca="1"/>
        <v xml:space="preserve">   </v>
      </c>
      <c r="FF24" s="20" t="str">
        <f ca="1"/>
        <v xml:space="preserve">   </v>
      </c>
      <c r="FG24" s="20" t="str">
        <f ca="1"/>
        <v xml:space="preserve">   </v>
      </c>
      <c r="FH24" s="20" t="str">
        <f ca="1"/>
        <v xml:space="preserve">   </v>
      </c>
      <c r="FI24" s="20" t="str">
        <f ca="1"/>
        <v xml:space="preserve">   </v>
      </c>
      <c r="FJ24" s="20" t="str">
        <f ca="1"/>
        <v xml:space="preserve">   </v>
      </c>
      <c r="FK24" s="20" t="str">
        <f ca="1"/>
        <v xml:space="preserve">   </v>
      </c>
      <c r="FL24" s="20" t="str">
        <f ca="1"/>
        <v xml:space="preserve">   </v>
      </c>
      <c r="FM24" s="20" t="str">
        <f ca="1"/>
        <v xml:space="preserve">   </v>
      </c>
      <c r="FN24" s="20" t="str">
        <f ca="1"/>
        <v xml:space="preserve">   </v>
      </c>
      <c r="FO24" s="20" t="str">
        <f ca="1"/>
        <v xml:space="preserve">   </v>
      </c>
      <c r="FP24" s="20" t="str">
        <f ca="1"/>
        <v xml:space="preserve">   </v>
      </c>
      <c r="FQ24" s="20" t="str">
        <f ca="1"/>
        <v xml:space="preserve">   </v>
      </c>
      <c r="FR24" s="20" t="str">
        <f ca="1"/>
        <v xml:space="preserve">   </v>
      </c>
      <c r="FS24" s="20" t="str">
        <f ca="1"/>
        <v xml:space="preserve">   </v>
      </c>
      <c r="FT24" s="20" t="str">
        <f ca="1"/>
        <v xml:space="preserve">   </v>
      </c>
      <c r="FU24" s="20" t="str">
        <f ca="1"/>
        <v xml:space="preserve">   </v>
      </c>
      <c r="FV24" s="20" t="str">
        <f ca="1"/>
        <v xml:space="preserve">   </v>
      </c>
      <c r="FW24" s="20" t="str">
        <f ca="1"/>
        <v xml:space="preserve">   </v>
      </c>
      <c r="FX24" s="20" t="str">
        <f ca="1"/>
        <v xml:space="preserve">   </v>
      </c>
      <c r="FY24" s="20" t="str">
        <f ca="1"/>
        <v xml:space="preserve">   </v>
      </c>
      <c r="FZ24" s="20" t="str">
        <f ca="1"/>
        <v xml:space="preserve">   </v>
      </c>
      <c r="GA24" s="20" t="str">
        <f ca="1"/>
        <v xml:space="preserve">   </v>
      </c>
      <c r="GB24" s="20" t="str">
        <f ca="1"/>
        <v xml:space="preserve">   </v>
      </c>
      <c r="GC24" s="20" t="str">
        <f ca="1"/>
        <v xml:space="preserve">   </v>
      </c>
      <c r="GD24" s="20" t="str">
        <f ca="1"/>
        <v xml:space="preserve">   </v>
      </c>
      <c r="GE24" s="20" t="str">
        <f ca="1"/>
        <v xml:space="preserve">   </v>
      </c>
      <c r="GF24" s="20" t="str">
        <f ca="1"/>
        <v xml:space="preserve">   </v>
      </c>
      <c r="GG24" s="20" t="str">
        <f ca="1"/>
        <v xml:space="preserve">   </v>
      </c>
      <c r="GH24" s="20" t="str">
        <f ca="1"/>
        <v xml:space="preserve">   </v>
      </c>
      <c r="GI24" s="20" t="str">
        <f ca="1"/>
        <v xml:space="preserve">   </v>
      </c>
      <c r="GJ24" s="20" t="str">
        <f ca="1"/>
        <v xml:space="preserve">   </v>
      </c>
      <c r="GK24" s="20" t="str">
        <f ca="1"/>
        <v xml:space="preserve">   </v>
      </c>
      <c r="GL24" s="20" t="str">
        <f ca="1"/>
        <v xml:space="preserve">   </v>
      </c>
      <c r="GM24" s="20" t="str">
        <f ca="1"/>
        <v xml:space="preserve">   </v>
      </c>
      <c r="GN24" s="20" t="str">
        <f ca="1"/>
        <v xml:space="preserve">   </v>
      </c>
      <c r="GO24" s="20" t="str">
        <f ca="1"/>
        <v xml:space="preserve">   </v>
      </c>
      <c r="GP24" s="20" t="str">
        <f ca="1"/>
        <v xml:space="preserve">   </v>
      </c>
      <c r="GQ24" s="20" t="str">
        <f ca="1"/>
        <v xml:space="preserve">   </v>
      </c>
      <c r="GR24" s="20" t="str">
        <f ca="1"/>
        <v xml:space="preserve">   </v>
      </c>
      <c r="GS24" s="20" t="str">
        <f ca="1"/>
        <v xml:space="preserve">   </v>
      </c>
      <c r="GT24" s="20" t="str">
        <f ca="1"/>
        <v xml:space="preserve">   </v>
      </c>
      <c r="GU24" s="20" t="str">
        <f ca="1"/>
        <v xml:space="preserve">   </v>
      </c>
      <c r="GV24" s="20" t="str">
        <f ca="1"/>
        <v xml:space="preserve">   </v>
      </c>
      <c r="GW24" s="20" t="str">
        <f ca="1"/>
        <v xml:space="preserve">   </v>
      </c>
      <c r="GX24" s="20" t="str">
        <f ca="1"/>
        <v xml:space="preserve">   </v>
      </c>
      <c r="GY24" s="20" t="str">
        <f ca="1"/>
        <v xml:space="preserve">   </v>
      </c>
      <c r="GZ24" s="20" t="str">
        <f ca="1"/>
        <v xml:space="preserve">   </v>
      </c>
      <c r="HA24" s="20" t="str">
        <f ca="1"/>
        <v xml:space="preserve">   </v>
      </c>
      <c r="HB24" s="20" t="str">
        <f ca="1"/>
        <v xml:space="preserve">   </v>
      </c>
      <c r="HC24" s="20" t="str">
        <f ca="1"/>
        <v xml:space="preserve">   </v>
      </c>
      <c r="HD24" s="20" t="str">
        <f ca="1"/>
        <v xml:space="preserve">   </v>
      </c>
      <c r="HE24" s="20" t="str">
        <f ca="1"/>
        <v xml:space="preserve">   </v>
      </c>
      <c r="HF24" s="20" t="str">
        <f ca="1"/>
        <v xml:space="preserve">   </v>
      </c>
      <c r="HG24" s="20" t="str">
        <f ca="1"/>
        <v xml:space="preserve">   </v>
      </c>
      <c r="HH24" s="20" t="str">
        <f ca="1"/>
        <v xml:space="preserve">   </v>
      </c>
      <c r="HI24" s="20" t="str">
        <f ca="1"/>
        <v xml:space="preserve">   </v>
      </c>
      <c r="HJ24" s="20" t="str">
        <f ca="1"/>
        <v xml:space="preserve">   </v>
      </c>
      <c r="HK24" s="20" t="str">
        <f ca="1"/>
        <v xml:space="preserve">   </v>
      </c>
      <c r="HL24" s="20" t="str">
        <f ca="1"/>
        <v xml:space="preserve">   </v>
      </c>
      <c r="HM24" s="20" t="str">
        <f ca="1"/>
        <v xml:space="preserve">   </v>
      </c>
      <c r="HN24" s="20" t="str">
        <f ca="1"/>
        <v xml:space="preserve">   </v>
      </c>
      <c r="HO24" s="20" t="str">
        <f ca="1"/>
        <v xml:space="preserve">   </v>
      </c>
      <c r="HP24" s="20" t="str">
        <f ca="1"/>
        <v xml:space="preserve">   </v>
      </c>
      <c r="HQ24" s="20" t="str">
        <f ca="1"/>
        <v xml:space="preserve">   </v>
      </c>
      <c r="HR24" s="20" t="str">
        <f ca="1"/>
        <v xml:space="preserve">   </v>
      </c>
      <c r="HS24" s="20" t="str">
        <f ca="1"/>
        <v xml:space="preserve">   </v>
      </c>
      <c r="HT24" s="20" t="str">
        <f ca="1"/>
        <v xml:space="preserve">   </v>
      </c>
      <c r="HU24" s="20" t="str">
        <f ca="1"/>
        <v xml:space="preserve">   </v>
      </c>
      <c r="HV24" s="20" t="str">
        <f ca="1"/>
        <v xml:space="preserve">   </v>
      </c>
      <c r="HW24" s="20" t="str">
        <f ca="1"/>
        <v xml:space="preserve">   </v>
      </c>
      <c r="HX24" s="20" t="str">
        <f ca="1"/>
        <v xml:space="preserve">   </v>
      </c>
      <c r="HY24" s="20" t="str">
        <f ca="1"/>
        <v xml:space="preserve">   </v>
      </c>
      <c r="HZ24" s="20" t="str">
        <f ca="1"/>
        <v xml:space="preserve">   </v>
      </c>
      <c r="IA24" s="20" t="str">
        <f ca="1"/>
        <v xml:space="preserve">   </v>
      </c>
      <c r="IB24" s="20" t="str">
        <f ca="1"/>
        <v xml:space="preserve">   </v>
      </c>
      <c r="IC24" s="20" t="str">
        <f ca="1"/>
        <v xml:space="preserve">   </v>
      </c>
      <c r="ID24" s="20" t="str">
        <f ca="1"/>
        <v xml:space="preserve">   </v>
      </c>
      <c r="IE24" s="20" t="str">
        <f ca="1"/>
        <v xml:space="preserve">   </v>
      </c>
      <c r="IF24" s="20" t="str">
        <f ca="1"/>
        <v xml:space="preserve">   </v>
      </c>
      <c r="IG24" s="20" t="str">
        <f ca="1"/>
        <v xml:space="preserve">   </v>
      </c>
      <c r="IH24" s="20" t="str">
        <f ca="1"/>
        <v xml:space="preserve">   </v>
      </c>
      <c r="II24" s="20" t="str">
        <f ca="1"/>
        <v xml:space="preserve">   </v>
      </c>
      <c r="IJ24" s="20" t="str">
        <f ca="1"/>
        <v xml:space="preserve">   </v>
      </c>
      <c r="IK24" s="20" t="str">
        <f ca="1"/>
        <v xml:space="preserve">   </v>
      </c>
      <c r="IL24" s="20" t="str">
        <f ca="1"/>
        <v xml:space="preserve">   </v>
      </c>
      <c r="IM24" s="20" t="str">
        <f ca="1"/>
        <v xml:space="preserve">   </v>
      </c>
      <c r="IN24" s="20" t="str">
        <f ca="1"/>
        <v xml:space="preserve">   </v>
      </c>
      <c r="IO24" s="20" t="str">
        <f ca="1"/>
        <v xml:space="preserve">   </v>
      </c>
      <c r="IP24" s="20" t="str">
        <f ca="1"/>
        <v xml:space="preserve">   </v>
      </c>
      <c r="IQ24" s="20" t="str">
        <f ca="1"/>
        <v xml:space="preserve">   </v>
      </c>
      <c r="IR24" s="20" t="str">
        <f ca="1"/>
        <v xml:space="preserve">   </v>
      </c>
      <c r="IS24" s="20" t="str">
        <f ca="1"/>
        <v xml:space="preserve">   </v>
      </c>
      <c r="IT24" s="20" t="str">
        <f ca="1"/>
        <v xml:space="preserve">   </v>
      </c>
      <c r="IU24" s="20" t="str">
        <f ca="1"/>
        <v xml:space="preserve">   </v>
      </c>
      <c r="IV24" s="20" t="str">
        <f ca="1"/>
        <v xml:space="preserve">   </v>
      </c>
      <c r="IW24" s="20" t="str">
        <f ca="1"/>
        <v xml:space="preserve">   </v>
      </c>
      <c r="IX24" s="20" t="str">
        <f ca="1"/>
        <v xml:space="preserve">   </v>
      </c>
      <c r="IY24" s="20" t="str">
        <f ca="1"/>
        <v xml:space="preserve">   </v>
      </c>
      <c r="IZ24" s="20" t="str">
        <f ca="1"/>
        <v xml:space="preserve">   </v>
      </c>
      <c r="JA24" s="20" t="str">
        <f ca="1"/>
        <v xml:space="preserve">   </v>
      </c>
      <c r="JB24" s="20" t="str">
        <f ca="1"/>
        <v xml:space="preserve">   </v>
      </c>
      <c r="JC24" s="20" t="str">
        <f ca="1"/>
        <v xml:space="preserve">   </v>
      </c>
      <c r="JD24" s="20" t="str">
        <f ca="1"/>
        <v xml:space="preserve">   </v>
      </c>
      <c r="JE24" s="20" t="str">
        <f ca="1"/>
        <v xml:space="preserve">   </v>
      </c>
      <c r="JF24" s="20" t="str">
        <f ca="1"/>
        <v xml:space="preserve">   </v>
      </c>
      <c r="JG24" s="20" t="str">
        <f ca="1"/>
        <v xml:space="preserve">   </v>
      </c>
      <c r="JH24" s="20" t="str">
        <f ca="1"/>
        <v xml:space="preserve">   </v>
      </c>
      <c r="JI24" s="20" t="str">
        <f ca="1"/>
        <v xml:space="preserve">   </v>
      </c>
      <c r="JJ24" s="20" t="str">
        <f ca="1"/>
        <v xml:space="preserve">   </v>
      </c>
      <c r="JK24" s="20" t="str">
        <f ca="1"/>
        <v xml:space="preserve">   </v>
      </c>
      <c r="JL24" s="20" t="str">
        <f ca="1"/>
        <v xml:space="preserve">   </v>
      </c>
      <c r="JM24" s="20" t="str">
        <f ca="1"/>
        <v xml:space="preserve">   </v>
      </c>
      <c r="JN24" s="20" t="str">
        <f ca="1"/>
        <v xml:space="preserve">   </v>
      </c>
      <c r="JO24" s="20" t="str">
        <f ca="1"/>
        <v xml:space="preserve">   </v>
      </c>
      <c r="JP24" s="20" t="str">
        <f ca="1"/>
        <v xml:space="preserve">   </v>
      </c>
      <c r="JQ24" s="20" t="str">
        <f ca="1"/>
        <v xml:space="preserve">   </v>
      </c>
      <c r="JR24" s="20" t="str">
        <f ca="1"/>
        <v xml:space="preserve">   </v>
      </c>
      <c r="JS24" s="20" t="str">
        <f ca="1"/>
        <v xml:space="preserve">   </v>
      </c>
      <c r="JT24" s="20" t="str">
        <f ca="1"/>
        <v xml:space="preserve">   </v>
      </c>
      <c r="JU24" s="20" t="str">
        <f ca="1"/>
        <v xml:space="preserve">   </v>
      </c>
      <c r="JV24" s="20" t="str">
        <f ca="1"/>
        <v xml:space="preserve">   </v>
      </c>
      <c r="JW24" s="20" t="str">
        <f ca="1"/>
        <v xml:space="preserve">   </v>
      </c>
      <c r="JX24" s="20" t="str">
        <f ca="1"/>
        <v xml:space="preserve">   </v>
      </c>
      <c r="JY24" s="20" t="str">
        <f ca="1"/>
        <v xml:space="preserve">   </v>
      </c>
    </row>
    <row r="25" spans="1:285" x14ac:dyDescent="0.3">
      <c r="C25" s="20">
        <v>18</v>
      </c>
      <c r="D25" s="20">
        <v>18</v>
      </c>
      <c r="J25" s="17" t="str">
        <v>ENME403</v>
      </c>
      <c r="K25" s="15" t="str">
        <v>Content Quizzes 8 - W10</v>
      </c>
      <c r="L25" s="133" t="str">
        <v>5% cont.</v>
      </c>
      <c r="M25" s="18">
        <v>46157</v>
      </c>
      <c r="N25" s="39">
        <f t="shared" si="0"/>
        <v>46158</v>
      </c>
      <c r="O25" s="19" t="str" cm="1">
        <f t="array" aca="1" ref="O25:JY25" ca="1">IFERROR(
  IF(OR($M25="",$N25=""),
    "",
    _xlfn.LET(
      _xlpm.num_characters, characters_per_cell,
      _xlpm.space_chars, 0,
      _xlpm.raw, K25,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((CEILING(_xlpm.x,$H$7)*1000)-45699)&gt;=((CEILING($M25,$H$7)*1000)-45699)
      )),
      _xlpm.n, _xlfn.SCAN(0, _xlpm.flag, _xlfn.LAMBDA(_xlpm.a,_xlpm.b, _xlpm.a + --_xlpm.b)),
      IF(_xlpm.flag, MID(_xlpm.txt,(_xlpm.n-1)*_xlpm.num_characters+1, _xlpm.num_characters), "")
    )
  ),
"")</f>
        <v/>
      </c>
      <c r="P25" s="19" t="str">
        <f ca="1"/>
        <v/>
      </c>
      <c r="Q25" s="19" t="str">
        <f ca="1"/>
        <v/>
      </c>
      <c r="R25" s="19" t="str">
        <f ca="1"/>
        <v/>
      </c>
      <c r="S25" s="19" t="str">
        <f ca="1"/>
        <v/>
      </c>
      <c r="T25" s="19" t="str">
        <f ca="1"/>
        <v/>
      </c>
      <c r="U25" s="19" t="str">
        <f ca="1"/>
        <v/>
      </c>
      <c r="V25" s="19" t="str">
        <f ca="1"/>
        <v/>
      </c>
      <c r="W25" s="19" t="str">
        <f ca="1"/>
        <v/>
      </c>
      <c r="X25" s="19" t="str">
        <f ca="1"/>
        <v/>
      </c>
      <c r="Y25" s="19" t="str">
        <f ca="1"/>
        <v/>
      </c>
      <c r="Z25" s="19" t="str">
        <f ca="1"/>
        <v/>
      </c>
      <c r="AA25" s="19" t="str">
        <f ca="1"/>
        <v/>
      </c>
      <c r="AB25" s="19" t="str">
        <f ca="1"/>
        <v/>
      </c>
      <c r="AC25" s="19" t="str">
        <f ca="1"/>
        <v/>
      </c>
      <c r="AD25" s="19" t="str">
        <f ca="1"/>
        <v/>
      </c>
      <c r="AE25" s="19" t="str">
        <f ca="1"/>
        <v/>
      </c>
      <c r="AF25" s="19" t="str">
        <f ca="1"/>
        <v/>
      </c>
      <c r="AG25" s="19" t="str">
        <f ca="1"/>
        <v/>
      </c>
      <c r="AH25" s="19" t="str">
        <f ca="1"/>
        <v/>
      </c>
      <c r="AI25" s="19" t="str">
        <f ca="1"/>
        <v/>
      </c>
      <c r="AJ25" s="19" t="str">
        <f ca="1"/>
        <v/>
      </c>
      <c r="AK25" s="19" t="str">
        <f ca="1"/>
        <v/>
      </c>
      <c r="AL25" s="19" t="str">
        <f ca="1"/>
        <v/>
      </c>
      <c r="AM25" s="19" t="str">
        <f ca="1"/>
        <v/>
      </c>
      <c r="AN25" s="19" t="str">
        <f ca="1"/>
        <v/>
      </c>
      <c r="AO25" s="19" t="str">
        <f ca="1"/>
        <v/>
      </c>
      <c r="AP25" s="19" t="str">
        <f ca="1"/>
        <v/>
      </c>
      <c r="AQ25" s="19" t="str">
        <f ca="1"/>
        <v/>
      </c>
      <c r="AR25" s="19" t="str">
        <f ca="1"/>
        <v/>
      </c>
      <c r="AS25" s="19" t="str">
        <f ca="1"/>
        <v/>
      </c>
      <c r="AT25" s="19" t="str">
        <f ca="1"/>
        <v/>
      </c>
      <c r="AU25" s="19" t="str">
        <f ca="1"/>
        <v/>
      </c>
      <c r="AV25" s="19" t="str">
        <f ca="1"/>
        <v/>
      </c>
      <c r="AW25" s="19" t="str">
        <f ca="1"/>
        <v/>
      </c>
      <c r="AX25" s="20" t="str">
        <f ca="1"/>
        <v/>
      </c>
      <c r="AY25" s="20" t="str">
        <f ca="1"/>
        <v/>
      </c>
      <c r="AZ25" s="20" t="str">
        <f ca="1"/>
        <v/>
      </c>
      <c r="BA25" s="20" t="str">
        <f ca="1"/>
        <v/>
      </c>
      <c r="BB25" s="20" t="str">
        <f ca="1"/>
        <v/>
      </c>
      <c r="BC25" s="20" t="str">
        <f ca="1"/>
        <v/>
      </c>
      <c r="BD25" s="20" t="str">
        <f ca="1"/>
        <v/>
      </c>
      <c r="BE25" s="20" t="str">
        <f ca="1"/>
        <v/>
      </c>
      <c r="BF25" s="20" t="str">
        <f ca="1"/>
        <v/>
      </c>
      <c r="BG25" s="20" t="str">
        <f ca="1"/>
        <v/>
      </c>
      <c r="BH25" s="20" t="str">
        <f ca="1"/>
        <v/>
      </c>
      <c r="BI25" s="20" t="str">
        <f ca="1"/>
        <v/>
      </c>
      <c r="BJ25" s="20" t="str">
        <f ca="1"/>
        <v/>
      </c>
      <c r="BK25" s="20" t="str">
        <f ca="1"/>
        <v/>
      </c>
      <c r="BL25" s="20" t="str">
        <f ca="1"/>
        <v/>
      </c>
      <c r="BM25" s="20" t="str">
        <f ca="1"/>
        <v/>
      </c>
      <c r="BN25" s="20" t="str">
        <f ca="1"/>
        <v/>
      </c>
      <c r="BO25" s="20" t="str">
        <f ca="1"/>
        <v/>
      </c>
      <c r="BP25" s="20" t="str">
        <f ca="1"/>
        <v/>
      </c>
      <c r="BQ25" s="20" t="str">
        <f ca="1"/>
        <v/>
      </c>
      <c r="BR25" s="20" t="str">
        <f ca="1"/>
        <v/>
      </c>
      <c r="BS25" s="20" t="str">
        <f ca="1"/>
        <v/>
      </c>
      <c r="BT25" s="20" t="str">
        <f ca="1"/>
        <v/>
      </c>
      <c r="BU25" s="20" t="str">
        <f ca="1"/>
        <v/>
      </c>
      <c r="BV25" s="20" t="str">
        <f ca="1"/>
        <v/>
      </c>
      <c r="BW25" s="20" t="str">
        <f ca="1"/>
        <v/>
      </c>
      <c r="BX25" s="20" t="str">
        <f ca="1"/>
        <v/>
      </c>
      <c r="BY25" s="20" t="str">
        <f ca="1"/>
        <v/>
      </c>
      <c r="BZ25" s="20" t="str">
        <f ca="1"/>
        <v/>
      </c>
      <c r="CA25" s="20" t="str">
        <f ca="1"/>
        <v/>
      </c>
      <c r="CB25" s="20" t="str">
        <f ca="1"/>
        <v/>
      </c>
      <c r="CC25" s="20" t="str">
        <f ca="1"/>
        <v/>
      </c>
      <c r="CD25" s="20" t="str">
        <f ca="1"/>
        <v/>
      </c>
      <c r="CE25" s="20" t="str">
        <f ca="1"/>
        <v/>
      </c>
      <c r="CF25" s="20" t="str">
        <f ca="1"/>
        <v/>
      </c>
      <c r="CG25" s="20" t="str">
        <f ca="1"/>
        <v/>
      </c>
      <c r="CH25" s="20" t="str">
        <f ca="1"/>
        <v/>
      </c>
      <c r="CI25" s="20" t="str">
        <f ca="1"/>
        <v/>
      </c>
      <c r="CJ25" s="20" t="str">
        <f ca="1"/>
        <v/>
      </c>
      <c r="CK25" s="20" t="str">
        <f ca="1"/>
        <v>Con</v>
      </c>
      <c r="CL25" s="20" t="str">
        <f ca="1"/>
        <v>ten</v>
      </c>
      <c r="CM25" s="20" t="str">
        <f ca="1"/>
        <v xml:space="preserve">t  </v>
      </c>
      <c r="CN25" s="20" t="str">
        <f ca="1"/>
        <v>Qui</v>
      </c>
      <c r="CO25" s="20" t="str">
        <f ca="1"/>
        <v>zze</v>
      </c>
      <c r="CP25" s="20" t="str">
        <f ca="1"/>
        <v xml:space="preserve">s  </v>
      </c>
      <c r="CQ25" s="20" t="str">
        <f ca="1"/>
        <v xml:space="preserve">8  </v>
      </c>
      <c r="CR25" s="20" t="str">
        <f ca="1"/>
        <v xml:space="preserve">-  </v>
      </c>
      <c r="CS25" s="20" t="str">
        <f ca="1"/>
        <v>W10</v>
      </c>
      <c r="CT25" s="20" t="str">
        <f ca="1"/>
        <v xml:space="preserve">   </v>
      </c>
      <c r="CU25" s="20" t="str">
        <f ca="1"/>
        <v xml:space="preserve">   </v>
      </c>
      <c r="CV25" s="20" t="str">
        <f ca="1"/>
        <v xml:space="preserve">   </v>
      </c>
      <c r="CW25" s="20" t="str">
        <f ca="1"/>
        <v xml:space="preserve">   </v>
      </c>
      <c r="CX25" s="20" t="str">
        <f ca="1"/>
        <v xml:space="preserve">   </v>
      </c>
      <c r="CY25" s="20" t="str">
        <f ca="1"/>
        <v xml:space="preserve">   </v>
      </c>
      <c r="CZ25" s="20" t="str">
        <f ca="1"/>
        <v xml:space="preserve">   </v>
      </c>
      <c r="DA25" s="20" t="str">
        <f ca="1"/>
        <v xml:space="preserve">   </v>
      </c>
      <c r="DB25" s="20" t="str">
        <f ca="1"/>
        <v xml:space="preserve">   </v>
      </c>
      <c r="DC25" s="20" t="str">
        <f ca="1"/>
        <v xml:space="preserve">   </v>
      </c>
      <c r="DD25" s="20" t="str">
        <f ca="1"/>
        <v xml:space="preserve">   </v>
      </c>
      <c r="DE25" s="20" t="str">
        <f ca="1"/>
        <v xml:space="preserve">   </v>
      </c>
      <c r="DF25" s="20" t="str">
        <f ca="1"/>
        <v xml:space="preserve">   </v>
      </c>
      <c r="DG25" s="20" t="str">
        <f ca="1"/>
        <v xml:space="preserve">   </v>
      </c>
      <c r="DH25" s="20" t="str">
        <f ca="1"/>
        <v xml:space="preserve">   </v>
      </c>
      <c r="DI25" s="20" t="str">
        <f ca="1"/>
        <v xml:space="preserve">   </v>
      </c>
      <c r="DJ25" s="20" t="str">
        <f ca="1"/>
        <v xml:space="preserve">   </v>
      </c>
      <c r="DK25" s="20" t="str">
        <f ca="1"/>
        <v xml:space="preserve">   </v>
      </c>
      <c r="DL25" s="20" t="str">
        <f ca="1"/>
        <v xml:space="preserve">   </v>
      </c>
      <c r="DM25" s="20" t="str">
        <f ca="1"/>
        <v xml:space="preserve">   </v>
      </c>
      <c r="DN25" s="20" t="str">
        <f ca="1"/>
        <v xml:space="preserve">   </v>
      </c>
      <c r="DO25" s="20" t="str">
        <f ca="1"/>
        <v xml:space="preserve">   </v>
      </c>
      <c r="DP25" s="20" t="str">
        <f ca="1"/>
        <v xml:space="preserve">   </v>
      </c>
      <c r="DQ25" s="20" t="str">
        <f ca="1"/>
        <v xml:space="preserve">   </v>
      </c>
      <c r="DR25" s="20" t="str">
        <f ca="1"/>
        <v xml:space="preserve">   </v>
      </c>
      <c r="DS25" s="20" t="str">
        <f ca="1"/>
        <v xml:space="preserve">   </v>
      </c>
      <c r="DT25" s="20" t="str">
        <f ca="1"/>
        <v xml:space="preserve">   </v>
      </c>
      <c r="DU25" s="20" t="str">
        <f ca="1"/>
        <v xml:space="preserve">   </v>
      </c>
      <c r="DV25" s="20" t="str">
        <f ca="1"/>
        <v xml:space="preserve">   </v>
      </c>
      <c r="DW25" s="20" t="str">
        <f ca="1"/>
        <v xml:space="preserve">   </v>
      </c>
      <c r="DX25" s="20" t="str">
        <f ca="1"/>
        <v xml:space="preserve">   </v>
      </c>
      <c r="DY25" s="20" t="str">
        <f ca="1"/>
        <v xml:space="preserve">   </v>
      </c>
      <c r="DZ25" s="20" t="str">
        <f ca="1"/>
        <v xml:space="preserve">   </v>
      </c>
      <c r="EA25" s="20" t="str">
        <f ca="1"/>
        <v xml:space="preserve">   </v>
      </c>
      <c r="EB25" s="20" t="str">
        <f ca="1"/>
        <v xml:space="preserve">   </v>
      </c>
      <c r="EC25" s="20" t="str">
        <f ca="1"/>
        <v xml:space="preserve">   </v>
      </c>
      <c r="ED25" s="20" t="str">
        <f ca="1"/>
        <v xml:space="preserve">   </v>
      </c>
      <c r="EE25" s="20" t="str">
        <f ca="1"/>
        <v xml:space="preserve">   </v>
      </c>
      <c r="EF25" s="20" t="str">
        <f ca="1"/>
        <v xml:space="preserve">   </v>
      </c>
      <c r="EG25" s="20" t="str">
        <f ca="1"/>
        <v xml:space="preserve">   </v>
      </c>
      <c r="EH25" s="20" t="str">
        <f ca="1"/>
        <v xml:space="preserve">   </v>
      </c>
      <c r="EI25" s="20" t="str">
        <f ca="1"/>
        <v xml:space="preserve">   </v>
      </c>
      <c r="EJ25" s="20" t="str">
        <f ca="1"/>
        <v xml:space="preserve">   </v>
      </c>
      <c r="EK25" s="20" t="str">
        <f ca="1"/>
        <v xml:space="preserve">   </v>
      </c>
      <c r="EL25" s="20" t="str">
        <f ca="1"/>
        <v xml:space="preserve">   </v>
      </c>
      <c r="EM25" s="20" t="str">
        <f ca="1"/>
        <v xml:space="preserve">   </v>
      </c>
      <c r="EN25" s="20" t="str">
        <f ca="1"/>
        <v xml:space="preserve">   </v>
      </c>
      <c r="EO25" s="20" t="str">
        <f ca="1"/>
        <v xml:space="preserve">   </v>
      </c>
      <c r="EP25" s="20" t="str">
        <f ca="1"/>
        <v xml:space="preserve">   </v>
      </c>
      <c r="EQ25" s="20" t="str">
        <f ca="1"/>
        <v xml:space="preserve">   </v>
      </c>
      <c r="ER25" s="20" t="str">
        <f ca="1"/>
        <v xml:space="preserve">   </v>
      </c>
      <c r="ES25" s="20" t="str">
        <f ca="1"/>
        <v xml:space="preserve">   </v>
      </c>
      <c r="ET25" s="20" t="str">
        <f ca="1"/>
        <v xml:space="preserve">   </v>
      </c>
      <c r="EU25" s="20" t="str">
        <f ca="1"/>
        <v xml:space="preserve">   </v>
      </c>
      <c r="EV25" s="20" t="str">
        <f ca="1"/>
        <v xml:space="preserve">   </v>
      </c>
      <c r="EW25" s="20" t="str">
        <f ca="1"/>
        <v xml:space="preserve">   </v>
      </c>
      <c r="EX25" s="20" t="str">
        <f ca="1"/>
        <v xml:space="preserve">   </v>
      </c>
      <c r="EY25" s="20" t="str">
        <f ca="1"/>
        <v xml:space="preserve">   </v>
      </c>
      <c r="EZ25" s="20" t="str">
        <f ca="1"/>
        <v xml:space="preserve">   </v>
      </c>
      <c r="FA25" s="20" t="str">
        <f ca="1"/>
        <v xml:space="preserve">   </v>
      </c>
      <c r="FB25" s="20" t="str">
        <f ca="1"/>
        <v xml:space="preserve">   </v>
      </c>
      <c r="FC25" s="20" t="str">
        <f ca="1"/>
        <v xml:space="preserve">   </v>
      </c>
      <c r="FD25" s="20" t="str">
        <f ca="1"/>
        <v xml:space="preserve">   </v>
      </c>
      <c r="FE25" s="20" t="str">
        <f ca="1"/>
        <v xml:space="preserve">   </v>
      </c>
      <c r="FF25" s="20" t="str">
        <f ca="1"/>
        <v xml:space="preserve">   </v>
      </c>
      <c r="FG25" s="20" t="str">
        <f ca="1"/>
        <v xml:space="preserve">   </v>
      </c>
      <c r="FH25" s="20" t="str">
        <f ca="1"/>
        <v xml:space="preserve">   </v>
      </c>
      <c r="FI25" s="20" t="str">
        <f ca="1"/>
        <v xml:space="preserve">   </v>
      </c>
      <c r="FJ25" s="20" t="str">
        <f ca="1"/>
        <v xml:space="preserve">   </v>
      </c>
      <c r="FK25" s="20" t="str">
        <f ca="1"/>
        <v xml:space="preserve">   </v>
      </c>
      <c r="FL25" s="20" t="str">
        <f ca="1"/>
        <v xml:space="preserve">   </v>
      </c>
      <c r="FM25" s="20" t="str">
        <f ca="1"/>
        <v xml:space="preserve">   </v>
      </c>
      <c r="FN25" s="20" t="str">
        <f ca="1"/>
        <v xml:space="preserve">   </v>
      </c>
      <c r="FO25" s="20" t="str">
        <f ca="1"/>
        <v xml:space="preserve">   </v>
      </c>
      <c r="FP25" s="20" t="str">
        <f ca="1"/>
        <v xml:space="preserve">   </v>
      </c>
      <c r="FQ25" s="20" t="str">
        <f ca="1"/>
        <v xml:space="preserve">   </v>
      </c>
      <c r="FR25" s="20" t="str">
        <f ca="1"/>
        <v xml:space="preserve">   </v>
      </c>
      <c r="FS25" s="20" t="str">
        <f ca="1"/>
        <v xml:space="preserve">   </v>
      </c>
      <c r="FT25" s="20" t="str">
        <f ca="1"/>
        <v xml:space="preserve">   </v>
      </c>
      <c r="FU25" s="20" t="str">
        <f ca="1"/>
        <v xml:space="preserve">   </v>
      </c>
      <c r="FV25" s="20" t="str">
        <f ca="1"/>
        <v xml:space="preserve">   </v>
      </c>
      <c r="FW25" s="20" t="str">
        <f ca="1"/>
        <v xml:space="preserve">   </v>
      </c>
      <c r="FX25" s="20" t="str">
        <f ca="1"/>
        <v xml:space="preserve">   </v>
      </c>
      <c r="FY25" s="20" t="str">
        <f ca="1"/>
        <v xml:space="preserve">   </v>
      </c>
      <c r="FZ25" s="20" t="str">
        <f ca="1"/>
        <v xml:space="preserve">   </v>
      </c>
      <c r="GA25" s="20" t="str">
        <f ca="1"/>
        <v xml:space="preserve">   </v>
      </c>
      <c r="GB25" s="20" t="str">
        <f ca="1"/>
        <v xml:space="preserve">   </v>
      </c>
      <c r="GC25" s="20" t="str">
        <f ca="1"/>
        <v xml:space="preserve">   </v>
      </c>
      <c r="GD25" s="20" t="str">
        <f ca="1"/>
        <v xml:space="preserve">   </v>
      </c>
      <c r="GE25" s="20" t="str">
        <f ca="1"/>
        <v xml:space="preserve">   </v>
      </c>
      <c r="GF25" s="20" t="str">
        <f ca="1"/>
        <v xml:space="preserve">   </v>
      </c>
      <c r="GG25" s="20" t="str">
        <f ca="1"/>
        <v xml:space="preserve">   </v>
      </c>
      <c r="GH25" s="20" t="str">
        <f ca="1"/>
        <v xml:space="preserve">   </v>
      </c>
      <c r="GI25" s="20" t="str">
        <f ca="1"/>
        <v xml:space="preserve">   </v>
      </c>
      <c r="GJ25" s="20" t="str">
        <f ca="1"/>
        <v xml:space="preserve">   </v>
      </c>
      <c r="GK25" s="20" t="str">
        <f ca="1"/>
        <v xml:space="preserve">   </v>
      </c>
      <c r="GL25" s="20" t="str">
        <f ca="1"/>
        <v xml:space="preserve">   </v>
      </c>
      <c r="GM25" s="20" t="str">
        <f ca="1"/>
        <v xml:space="preserve">   </v>
      </c>
      <c r="GN25" s="20" t="str">
        <f ca="1"/>
        <v xml:space="preserve">   </v>
      </c>
      <c r="GO25" s="20" t="str">
        <f ca="1"/>
        <v xml:space="preserve">   </v>
      </c>
      <c r="GP25" s="20" t="str">
        <f ca="1"/>
        <v xml:space="preserve">   </v>
      </c>
      <c r="GQ25" s="20" t="str">
        <f ca="1"/>
        <v xml:space="preserve">   </v>
      </c>
      <c r="GR25" s="20" t="str">
        <f ca="1"/>
        <v xml:space="preserve">   </v>
      </c>
      <c r="GS25" s="20" t="str">
        <f ca="1"/>
        <v xml:space="preserve">   </v>
      </c>
      <c r="GT25" s="20" t="str">
        <f ca="1"/>
        <v xml:space="preserve">   </v>
      </c>
      <c r="GU25" s="20" t="str">
        <f ca="1"/>
        <v xml:space="preserve">   </v>
      </c>
      <c r="GV25" s="20" t="str">
        <f ca="1"/>
        <v xml:space="preserve">   </v>
      </c>
      <c r="GW25" s="20" t="str">
        <f ca="1"/>
        <v xml:space="preserve">   </v>
      </c>
      <c r="GX25" s="20" t="str">
        <f ca="1"/>
        <v xml:space="preserve">   </v>
      </c>
      <c r="GY25" s="20" t="str">
        <f ca="1"/>
        <v xml:space="preserve">   </v>
      </c>
      <c r="GZ25" s="20" t="str">
        <f ca="1"/>
        <v xml:space="preserve">   </v>
      </c>
      <c r="HA25" s="20" t="str">
        <f ca="1"/>
        <v xml:space="preserve">   </v>
      </c>
      <c r="HB25" s="20" t="str">
        <f ca="1"/>
        <v xml:space="preserve">   </v>
      </c>
      <c r="HC25" s="20" t="str">
        <f ca="1"/>
        <v xml:space="preserve">   </v>
      </c>
      <c r="HD25" s="20" t="str">
        <f ca="1"/>
        <v xml:space="preserve">   </v>
      </c>
      <c r="HE25" s="20" t="str">
        <f ca="1"/>
        <v xml:space="preserve">   </v>
      </c>
      <c r="HF25" s="20" t="str">
        <f ca="1"/>
        <v xml:space="preserve">   </v>
      </c>
      <c r="HG25" s="20" t="str">
        <f ca="1"/>
        <v xml:space="preserve">   </v>
      </c>
      <c r="HH25" s="20" t="str">
        <f ca="1"/>
        <v xml:space="preserve">   </v>
      </c>
      <c r="HI25" s="20" t="str">
        <f ca="1"/>
        <v xml:space="preserve">   </v>
      </c>
      <c r="HJ25" s="20" t="str">
        <f ca="1"/>
        <v xml:space="preserve">   </v>
      </c>
      <c r="HK25" s="20" t="str">
        <f ca="1"/>
        <v xml:space="preserve">   </v>
      </c>
      <c r="HL25" s="20" t="str">
        <f ca="1"/>
        <v xml:space="preserve">   </v>
      </c>
      <c r="HM25" s="20" t="str">
        <f ca="1"/>
        <v xml:space="preserve">   </v>
      </c>
      <c r="HN25" s="20" t="str">
        <f ca="1"/>
        <v xml:space="preserve">   </v>
      </c>
      <c r="HO25" s="20" t="str">
        <f ca="1"/>
        <v xml:space="preserve">   </v>
      </c>
      <c r="HP25" s="20" t="str">
        <f ca="1"/>
        <v xml:space="preserve">   </v>
      </c>
      <c r="HQ25" s="20" t="str">
        <f ca="1"/>
        <v xml:space="preserve">   </v>
      </c>
      <c r="HR25" s="20" t="str">
        <f ca="1"/>
        <v xml:space="preserve">   </v>
      </c>
      <c r="HS25" s="20" t="str">
        <f ca="1"/>
        <v xml:space="preserve">   </v>
      </c>
      <c r="HT25" s="20" t="str">
        <f ca="1"/>
        <v xml:space="preserve">   </v>
      </c>
      <c r="HU25" s="20" t="str">
        <f ca="1"/>
        <v xml:space="preserve">   </v>
      </c>
      <c r="HV25" s="20" t="str">
        <f ca="1"/>
        <v xml:space="preserve">   </v>
      </c>
      <c r="HW25" s="20" t="str">
        <f ca="1"/>
        <v xml:space="preserve">   </v>
      </c>
      <c r="HX25" s="20" t="str">
        <f ca="1"/>
        <v xml:space="preserve">   </v>
      </c>
      <c r="HY25" s="20" t="str">
        <f ca="1"/>
        <v xml:space="preserve">   </v>
      </c>
      <c r="HZ25" s="20" t="str">
        <f ca="1"/>
        <v xml:space="preserve">   </v>
      </c>
      <c r="IA25" s="20" t="str">
        <f ca="1"/>
        <v xml:space="preserve">   </v>
      </c>
      <c r="IB25" s="20" t="str">
        <f ca="1"/>
        <v xml:space="preserve">   </v>
      </c>
      <c r="IC25" s="20" t="str">
        <f ca="1"/>
        <v xml:space="preserve">   </v>
      </c>
      <c r="ID25" s="20" t="str">
        <f ca="1"/>
        <v xml:space="preserve">   </v>
      </c>
      <c r="IE25" s="20" t="str">
        <f ca="1"/>
        <v xml:space="preserve">   </v>
      </c>
      <c r="IF25" s="20" t="str">
        <f ca="1"/>
        <v xml:space="preserve">   </v>
      </c>
      <c r="IG25" s="20" t="str">
        <f ca="1"/>
        <v xml:space="preserve">   </v>
      </c>
      <c r="IH25" s="20" t="str">
        <f ca="1"/>
        <v xml:space="preserve">   </v>
      </c>
      <c r="II25" s="20" t="str">
        <f ca="1"/>
        <v xml:space="preserve">   </v>
      </c>
      <c r="IJ25" s="20" t="str">
        <f ca="1"/>
        <v xml:space="preserve">   </v>
      </c>
      <c r="IK25" s="20" t="str">
        <f ca="1"/>
        <v xml:space="preserve">   </v>
      </c>
      <c r="IL25" s="20" t="str">
        <f ca="1"/>
        <v xml:space="preserve">   </v>
      </c>
      <c r="IM25" s="20" t="str">
        <f ca="1"/>
        <v xml:space="preserve">   </v>
      </c>
      <c r="IN25" s="20" t="str">
        <f ca="1"/>
        <v xml:space="preserve">   </v>
      </c>
      <c r="IO25" s="20" t="str">
        <f ca="1"/>
        <v xml:space="preserve">   </v>
      </c>
      <c r="IP25" s="20" t="str">
        <f ca="1"/>
        <v xml:space="preserve">   </v>
      </c>
      <c r="IQ25" s="20" t="str">
        <f ca="1"/>
        <v xml:space="preserve">   </v>
      </c>
      <c r="IR25" s="20" t="str">
        <f ca="1"/>
        <v xml:space="preserve">   </v>
      </c>
      <c r="IS25" s="20" t="str">
        <f ca="1"/>
        <v xml:space="preserve">   </v>
      </c>
      <c r="IT25" s="20" t="str">
        <f ca="1"/>
        <v xml:space="preserve">   </v>
      </c>
      <c r="IU25" s="20" t="str">
        <f ca="1"/>
        <v xml:space="preserve">   </v>
      </c>
      <c r="IV25" s="20" t="str">
        <f ca="1"/>
        <v xml:space="preserve">   </v>
      </c>
      <c r="IW25" s="20" t="str">
        <f ca="1"/>
        <v xml:space="preserve">   </v>
      </c>
      <c r="IX25" s="20" t="str">
        <f ca="1"/>
        <v xml:space="preserve">   </v>
      </c>
      <c r="IY25" s="20" t="str">
        <f ca="1"/>
        <v xml:space="preserve">   </v>
      </c>
      <c r="IZ25" s="20" t="str">
        <f ca="1"/>
        <v xml:space="preserve">   </v>
      </c>
      <c r="JA25" s="20" t="str">
        <f ca="1"/>
        <v xml:space="preserve">   </v>
      </c>
      <c r="JB25" s="20" t="str">
        <f ca="1"/>
        <v xml:space="preserve">   </v>
      </c>
      <c r="JC25" s="20" t="str">
        <f ca="1"/>
        <v xml:space="preserve">   </v>
      </c>
      <c r="JD25" s="20" t="str">
        <f ca="1"/>
        <v xml:space="preserve">   </v>
      </c>
      <c r="JE25" s="20" t="str">
        <f ca="1"/>
        <v xml:space="preserve">   </v>
      </c>
      <c r="JF25" s="20" t="str">
        <f ca="1"/>
        <v xml:space="preserve">   </v>
      </c>
      <c r="JG25" s="20" t="str">
        <f ca="1"/>
        <v xml:space="preserve">   </v>
      </c>
      <c r="JH25" s="20" t="str">
        <f ca="1"/>
        <v xml:space="preserve">   </v>
      </c>
      <c r="JI25" s="20" t="str">
        <f ca="1"/>
        <v xml:space="preserve">   </v>
      </c>
      <c r="JJ25" s="20" t="str">
        <f ca="1"/>
        <v xml:space="preserve">   </v>
      </c>
      <c r="JK25" s="20" t="str">
        <f ca="1"/>
        <v xml:space="preserve">   </v>
      </c>
      <c r="JL25" s="20" t="str">
        <f ca="1"/>
        <v xml:space="preserve">   </v>
      </c>
      <c r="JM25" s="20" t="str">
        <f ca="1"/>
        <v xml:space="preserve">   </v>
      </c>
      <c r="JN25" s="20" t="str">
        <f ca="1"/>
        <v xml:space="preserve">   </v>
      </c>
      <c r="JO25" s="20" t="str">
        <f ca="1"/>
        <v xml:space="preserve">   </v>
      </c>
      <c r="JP25" s="20" t="str">
        <f ca="1"/>
        <v xml:space="preserve">   </v>
      </c>
      <c r="JQ25" s="20" t="str">
        <f ca="1"/>
        <v xml:space="preserve">   </v>
      </c>
      <c r="JR25" s="20" t="str">
        <f ca="1"/>
        <v xml:space="preserve">   </v>
      </c>
      <c r="JS25" s="20" t="str">
        <f ca="1"/>
        <v xml:space="preserve">   </v>
      </c>
      <c r="JT25" s="20" t="str">
        <f ca="1"/>
        <v xml:space="preserve">   </v>
      </c>
      <c r="JU25" s="20" t="str">
        <f ca="1"/>
        <v xml:space="preserve">   </v>
      </c>
      <c r="JV25" s="20" t="str">
        <f ca="1"/>
        <v xml:space="preserve">   </v>
      </c>
      <c r="JW25" s="20" t="str">
        <f ca="1"/>
        <v xml:space="preserve">   </v>
      </c>
      <c r="JX25" s="20" t="str">
        <f ca="1"/>
        <v xml:space="preserve">   </v>
      </c>
      <c r="JY25" s="20" t="str">
        <f ca="1"/>
        <v xml:space="preserve">   </v>
      </c>
    </row>
    <row r="26" spans="1:285" x14ac:dyDescent="0.3">
      <c r="C26" s="20">
        <v>19</v>
      </c>
      <c r="D26" s="20">
        <v>19</v>
      </c>
      <c r="J26" s="17" t="str">
        <v>COSC428</v>
      </c>
      <c r="K26" s="15" t="str">
        <v>Participation</v>
      </c>
      <c r="L26" s="133">
        <v>0.1</v>
      </c>
      <c r="M26" s="18">
        <v>46160</v>
      </c>
      <c r="N26" s="39">
        <f t="shared" si="0"/>
        <v>46161</v>
      </c>
      <c r="O26" s="19" t="str" cm="1">
        <f t="array" aca="1" ref="O26:JY26" ca="1">IFERROR(
  IF(OR($M26="",$N26=""),
    "",
    _xlfn.LET(
      _xlpm.num_characters, characters_per_cell,
      _xlpm.space_chars, 0,
      _xlpm.raw, K26,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((CEILING(_xlpm.x,$H$7)*1000)-45699)&gt;=((CEILING($M26,$H$7)*1000)-45699)
      )),
      _xlpm.n, _xlfn.SCAN(0, _xlpm.flag, _xlfn.LAMBDA(_xlpm.a,_xlpm.b, _xlpm.a + --_xlpm.b)),
      IF(_xlpm.flag, MID(_xlpm.txt,(_xlpm.n-1)*_xlpm.num_characters+1, _xlpm.num_characters), "")
    )
  ),
"")</f>
        <v/>
      </c>
      <c r="P26" s="19" t="str">
        <f ca="1"/>
        <v/>
      </c>
      <c r="Q26" s="19" t="str">
        <f ca="1"/>
        <v/>
      </c>
      <c r="R26" s="19" t="str">
        <f ca="1"/>
        <v/>
      </c>
      <c r="S26" s="19" t="str">
        <f ca="1"/>
        <v/>
      </c>
      <c r="T26" s="19" t="str">
        <f ca="1"/>
        <v/>
      </c>
      <c r="U26" s="19" t="str">
        <f ca="1"/>
        <v/>
      </c>
      <c r="V26" s="19" t="str">
        <f ca="1"/>
        <v/>
      </c>
      <c r="W26" s="19" t="str">
        <f ca="1"/>
        <v/>
      </c>
      <c r="X26" s="19" t="str">
        <f ca="1"/>
        <v/>
      </c>
      <c r="Y26" s="19" t="str">
        <f ca="1"/>
        <v/>
      </c>
      <c r="Z26" s="19" t="str">
        <f ca="1"/>
        <v/>
      </c>
      <c r="AA26" s="19" t="str">
        <f ca="1"/>
        <v/>
      </c>
      <c r="AB26" s="19" t="str">
        <f ca="1"/>
        <v/>
      </c>
      <c r="AC26" s="19" t="str">
        <f ca="1"/>
        <v/>
      </c>
      <c r="AD26" s="19" t="str">
        <f ca="1"/>
        <v/>
      </c>
      <c r="AE26" s="19" t="str">
        <f ca="1"/>
        <v/>
      </c>
      <c r="AF26" s="19" t="str">
        <f ca="1"/>
        <v/>
      </c>
      <c r="AG26" s="19" t="str">
        <f ca="1"/>
        <v/>
      </c>
      <c r="AH26" s="19" t="str">
        <f ca="1"/>
        <v/>
      </c>
      <c r="AI26" s="19" t="str">
        <f ca="1"/>
        <v/>
      </c>
      <c r="AJ26" s="19" t="str">
        <f ca="1"/>
        <v/>
      </c>
      <c r="AK26" s="19" t="str">
        <f ca="1"/>
        <v/>
      </c>
      <c r="AL26" s="19" t="str">
        <f ca="1"/>
        <v/>
      </c>
      <c r="AM26" s="19" t="str">
        <f ca="1"/>
        <v/>
      </c>
      <c r="AN26" s="19" t="str">
        <f ca="1"/>
        <v/>
      </c>
      <c r="AO26" s="19" t="str">
        <f ca="1"/>
        <v/>
      </c>
      <c r="AP26" s="19" t="str">
        <f ca="1"/>
        <v/>
      </c>
      <c r="AQ26" s="19" t="str">
        <f ca="1"/>
        <v/>
      </c>
      <c r="AR26" s="19" t="str">
        <f ca="1"/>
        <v/>
      </c>
      <c r="AS26" s="19" t="str">
        <f ca="1"/>
        <v/>
      </c>
      <c r="AT26" s="19" t="str">
        <f ca="1"/>
        <v/>
      </c>
      <c r="AU26" s="19" t="str">
        <f ca="1"/>
        <v/>
      </c>
      <c r="AV26" s="19" t="str">
        <f ca="1"/>
        <v/>
      </c>
      <c r="AW26" s="19" t="str">
        <f ca="1"/>
        <v/>
      </c>
      <c r="AX26" s="20" t="str">
        <f ca="1"/>
        <v/>
      </c>
      <c r="AY26" s="20" t="str">
        <f ca="1"/>
        <v/>
      </c>
      <c r="AZ26" s="20" t="str">
        <f ca="1"/>
        <v/>
      </c>
      <c r="BA26" s="20" t="str">
        <f ca="1"/>
        <v/>
      </c>
      <c r="BB26" s="20" t="str">
        <f ca="1"/>
        <v/>
      </c>
      <c r="BC26" s="20" t="str">
        <f ca="1"/>
        <v/>
      </c>
      <c r="BD26" s="20" t="str">
        <f ca="1"/>
        <v/>
      </c>
      <c r="BE26" s="20" t="str">
        <f ca="1"/>
        <v/>
      </c>
      <c r="BF26" s="20" t="str">
        <f ca="1"/>
        <v/>
      </c>
      <c r="BG26" s="20" t="str">
        <f ca="1"/>
        <v/>
      </c>
      <c r="BH26" s="20" t="str">
        <f ca="1"/>
        <v/>
      </c>
      <c r="BI26" s="20" t="str">
        <f ca="1"/>
        <v/>
      </c>
      <c r="BJ26" s="20" t="str">
        <f ca="1"/>
        <v/>
      </c>
      <c r="BK26" s="20" t="str">
        <f ca="1"/>
        <v/>
      </c>
      <c r="BL26" s="20" t="str">
        <f ca="1"/>
        <v/>
      </c>
      <c r="BM26" s="20" t="str">
        <f ca="1"/>
        <v/>
      </c>
      <c r="BN26" s="20" t="str">
        <f ca="1"/>
        <v/>
      </c>
      <c r="BO26" s="20" t="str">
        <f ca="1"/>
        <v/>
      </c>
      <c r="BP26" s="20" t="str">
        <f ca="1"/>
        <v/>
      </c>
      <c r="BQ26" s="20" t="str">
        <f ca="1"/>
        <v/>
      </c>
      <c r="BR26" s="20" t="str">
        <f ca="1"/>
        <v/>
      </c>
      <c r="BS26" s="20" t="str">
        <f ca="1"/>
        <v/>
      </c>
      <c r="BT26" s="20" t="str">
        <f ca="1"/>
        <v/>
      </c>
      <c r="BU26" s="20" t="str">
        <f ca="1"/>
        <v/>
      </c>
      <c r="BV26" s="20" t="str">
        <f ca="1"/>
        <v/>
      </c>
      <c r="BW26" s="20" t="str">
        <f ca="1"/>
        <v/>
      </c>
      <c r="BX26" s="20" t="str">
        <f ca="1"/>
        <v/>
      </c>
      <c r="BY26" s="20" t="str">
        <f ca="1"/>
        <v/>
      </c>
      <c r="BZ26" s="20" t="str">
        <f ca="1"/>
        <v/>
      </c>
      <c r="CA26" s="20" t="str">
        <f ca="1"/>
        <v/>
      </c>
      <c r="CB26" s="20" t="str">
        <f ca="1"/>
        <v/>
      </c>
      <c r="CC26" s="20" t="str">
        <f ca="1"/>
        <v/>
      </c>
      <c r="CD26" s="20" t="str">
        <f ca="1"/>
        <v/>
      </c>
      <c r="CE26" s="20" t="str">
        <f ca="1"/>
        <v/>
      </c>
      <c r="CF26" s="20" t="str">
        <f ca="1"/>
        <v/>
      </c>
      <c r="CG26" s="20" t="str">
        <f ca="1"/>
        <v/>
      </c>
      <c r="CH26" s="20" t="str">
        <f ca="1"/>
        <v/>
      </c>
      <c r="CI26" s="20" t="str">
        <f ca="1"/>
        <v/>
      </c>
      <c r="CJ26" s="20" t="str">
        <f ca="1"/>
        <v/>
      </c>
      <c r="CK26" s="20" t="str">
        <f ca="1"/>
        <v/>
      </c>
      <c r="CL26" s="20" t="str">
        <f ca="1"/>
        <v/>
      </c>
      <c r="CM26" s="20" t="str">
        <f ca="1"/>
        <v/>
      </c>
      <c r="CN26" s="20" t="str">
        <f ca="1"/>
        <v>Par</v>
      </c>
      <c r="CO26" s="20" t="str">
        <f ca="1"/>
        <v>tic</v>
      </c>
      <c r="CP26" s="20" t="str">
        <f ca="1"/>
        <v>ipa</v>
      </c>
      <c r="CQ26" s="20" t="str">
        <f ca="1"/>
        <v>tio</v>
      </c>
      <c r="CR26" s="20" t="str">
        <f ca="1"/>
        <v xml:space="preserve">n  </v>
      </c>
      <c r="CS26" s="20" t="str">
        <f ca="1"/>
        <v xml:space="preserve">   </v>
      </c>
      <c r="CT26" s="20" t="str">
        <f ca="1"/>
        <v xml:space="preserve">   </v>
      </c>
      <c r="CU26" s="20" t="str">
        <f ca="1"/>
        <v xml:space="preserve">   </v>
      </c>
      <c r="CV26" s="20" t="str">
        <f ca="1"/>
        <v xml:space="preserve">   </v>
      </c>
      <c r="CW26" s="20" t="str">
        <f ca="1"/>
        <v xml:space="preserve">   </v>
      </c>
      <c r="CX26" s="20" t="str">
        <f ca="1"/>
        <v xml:space="preserve">   </v>
      </c>
      <c r="CY26" s="20" t="str">
        <f ca="1"/>
        <v xml:space="preserve">   </v>
      </c>
      <c r="CZ26" s="20" t="str">
        <f ca="1"/>
        <v xml:space="preserve">   </v>
      </c>
      <c r="DA26" s="20" t="str">
        <f ca="1"/>
        <v xml:space="preserve">   </v>
      </c>
      <c r="DB26" s="20" t="str">
        <f ca="1"/>
        <v xml:space="preserve">   </v>
      </c>
      <c r="DC26" s="20" t="str">
        <f ca="1"/>
        <v xml:space="preserve">   </v>
      </c>
      <c r="DD26" s="20" t="str">
        <f ca="1"/>
        <v xml:space="preserve">   </v>
      </c>
      <c r="DE26" s="20" t="str">
        <f ca="1"/>
        <v xml:space="preserve">   </v>
      </c>
      <c r="DF26" s="20" t="str">
        <f ca="1"/>
        <v xml:space="preserve">   </v>
      </c>
      <c r="DG26" s="20" t="str">
        <f ca="1"/>
        <v xml:space="preserve">   </v>
      </c>
      <c r="DH26" s="20" t="str">
        <f ca="1"/>
        <v xml:space="preserve">   </v>
      </c>
      <c r="DI26" s="20" t="str">
        <f ca="1"/>
        <v xml:space="preserve">   </v>
      </c>
      <c r="DJ26" s="20" t="str">
        <f ca="1"/>
        <v xml:space="preserve">   </v>
      </c>
      <c r="DK26" s="20" t="str">
        <f ca="1"/>
        <v xml:space="preserve">   </v>
      </c>
      <c r="DL26" s="20" t="str">
        <f ca="1"/>
        <v xml:space="preserve">   </v>
      </c>
      <c r="DM26" s="20" t="str">
        <f ca="1"/>
        <v xml:space="preserve">   </v>
      </c>
      <c r="DN26" s="20" t="str">
        <f ca="1"/>
        <v xml:space="preserve">   </v>
      </c>
      <c r="DO26" s="20" t="str">
        <f ca="1"/>
        <v xml:space="preserve">   </v>
      </c>
      <c r="DP26" s="20" t="str">
        <f ca="1"/>
        <v xml:space="preserve">   </v>
      </c>
      <c r="DQ26" s="20" t="str">
        <f ca="1"/>
        <v xml:space="preserve">   </v>
      </c>
      <c r="DR26" s="20" t="str">
        <f ca="1"/>
        <v xml:space="preserve">   </v>
      </c>
      <c r="DS26" s="20" t="str">
        <f ca="1"/>
        <v xml:space="preserve">   </v>
      </c>
      <c r="DT26" s="20" t="str">
        <f ca="1"/>
        <v xml:space="preserve">   </v>
      </c>
      <c r="DU26" s="20" t="str">
        <f ca="1"/>
        <v xml:space="preserve">   </v>
      </c>
      <c r="DV26" s="20" t="str">
        <f ca="1"/>
        <v xml:space="preserve">   </v>
      </c>
      <c r="DW26" s="20" t="str">
        <f ca="1"/>
        <v xml:space="preserve">   </v>
      </c>
      <c r="DX26" s="20" t="str">
        <f ca="1"/>
        <v xml:space="preserve">   </v>
      </c>
      <c r="DY26" s="20" t="str">
        <f ca="1"/>
        <v xml:space="preserve">   </v>
      </c>
      <c r="DZ26" s="20" t="str">
        <f ca="1"/>
        <v xml:space="preserve">   </v>
      </c>
      <c r="EA26" s="20" t="str">
        <f ca="1"/>
        <v xml:space="preserve">   </v>
      </c>
      <c r="EB26" s="20" t="str">
        <f ca="1"/>
        <v xml:space="preserve">   </v>
      </c>
      <c r="EC26" s="20" t="str">
        <f ca="1"/>
        <v xml:space="preserve">   </v>
      </c>
      <c r="ED26" s="20" t="str">
        <f ca="1"/>
        <v xml:space="preserve">   </v>
      </c>
      <c r="EE26" s="20" t="str">
        <f ca="1"/>
        <v xml:space="preserve">   </v>
      </c>
      <c r="EF26" s="20" t="str">
        <f ca="1"/>
        <v xml:space="preserve">   </v>
      </c>
      <c r="EG26" s="20" t="str">
        <f ca="1"/>
        <v xml:space="preserve">   </v>
      </c>
      <c r="EH26" s="20" t="str">
        <f ca="1"/>
        <v xml:space="preserve">   </v>
      </c>
      <c r="EI26" s="20" t="str">
        <f ca="1"/>
        <v xml:space="preserve">   </v>
      </c>
      <c r="EJ26" s="20" t="str">
        <f ca="1"/>
        <v xml:space="preserve">   </v>
      </c>
      <c r="EK26" s="20" t="str">
        <f ca="1"/>
        <v xml:space="preserve">   </v>
      </c>
      <c r="EL26" s="20" t="str">
        <f ca="1"/>
        <v xml:space="preserve">   </v>
      </c>
      <c r="EM26" s="20" t="str">
        <f ca="1"/>
        <v xml:space="preserve">   </v>
      </c>
      <c r="EN26" s="20" t="str">
        <f ca="1"/>
        <v xml:space="preserve">   </v>
      </c>
      <c r="EO26" s="20" t="str">
        <f ca="1"/>
        <v xml:space="preserve">   </v>
      </c>
      <c r="EP26" s="20" t="str">
        <f ca="1"/>
        <v xml:space="preserve">   </v>
      </c>
      <c r="EQ26" s="20" t="str">
        <f ca="1"/>
        <v xml:space="preserve">   </v>
      </c>
      <c r="ER26" s="20" t="str">
        <f ca="1"/>
        <v xml:space="preserve">   </v>
      </c>
      <c r="ES26" s="20" t="str">
        <f ca="1"/>
        <v xml:space="preserve">   </v>
      </c>
      <c r="ET26" s="20" t="str">
        <f ca="1"/>
        <v xml:space="preserve">   </v>
      </c>
      <c r="EU26" s="20" t="str">
        <f ca="1"/>
        <v xml:space="preserve">   </v>
      </c>
      <c r="EV26" s="20" t="str">
        <f ca="1"/>
        <v xml:space="preserve">   </v>
      </c>
      <c r="EW26" s="20" t="str">
        <f ca="1"/>
        <v xml:space="preserve">   </v>
      </c>
      <c r="EX26" s="20" t="str">
        <f ca="1"/>
        <v xml:space="preserve">   </v>
      </c>
      <c r="EY26" s="20" t="str">
        <f ca="1"/>
        <v xml:space="preserve">   </v>
      </c>
      <c r="EZ26" s="20" t="str">
        <f ca="1"/>
        <v xml:space="preserve">   </v>
      </c>
      <c r="FA26" s="20" t="str">
        <f ca="1"/>
        <v xml:space="preserve">   </v>
      </c>
      <c r="FB26" s="20" t="str">
        <f ca="1"/>
        <v xml:space="preserve">   </v>
      </c>
      <c r="FC26" s="20" t="str">
        <f ca="1"/>
        <v xml:space="preserve">   </v>
      </c>
      <c r="FD26" s="20" t="str">
        <f ca="1"/>
        <v xml:space="preserve">   </v>
      </c>
      <c r="FE26" s="20" t="str">
        <f ca="1"/>
        <v xml:space="preserve">   </v>
      </c>
      <c r="FF26" s="20" t="str">
        <f ca="1"/>
        <v xml:space="preserve">   </v>
      </c>
      <c r="FG26" s="20" t="str">
        <f ca="1"/>
        <v xml:space="preserve">   </v>
      </c>
      <c r="FH26" s="20" t="str">
        <f ca="1"/>
        <v xml:space="preserve">   </v>
      </c>
      <c r="FI26" s="20" t="str">
        <f ca="1"/>
        <v xml:space="preserve">   </v>
      </c>
      <c r="FJ26" s="20" t="str">
        <f ca="1"/>
        <v xml:space="preserve">   </v>
      </c>
      <c r="FK26" s="20" t="str">
        <f ca="1"/>
        <v xml:space="preserve">   </v>
      </c>
      <c r="FL26" s="20" t="str">
        <f ca="1"/>
        <v xml:space="preserve">   </v>
      </c>
      <c r="FM26" s="20" t="str">
        <f ca="1"/>
        <v xml:space="preserve">   </v>
      </c>
      <c r="FN26" s="20" t="str">
        <f ca="1"/>
        <v xml:space="preserve">   </v>
      </c>
      <c r="FO26" s="20" t="str">
        <f ca="1"/>
        <v xml:space="preserve">   </v>
      </c>
      <c r="FP26" s="20" t="str">
        <f ca="1"/>
        <v xml:space="preserve">   </v>
      </c>
      <c r="FQ26" s="20" t="str">
        <f ca="1"/>
        <v xml:space="preserve">   </v>
      </c>
      <c r="FR26" s="20" t="str">
        <f ca="1"/>
        <v xml:space="preserve">   </v>
      </c>
      <c r="FS26" s="20" t="str">
        <f ca="1"/>
        <v xml:space="preserve">   </v>
      </c>
      <c r="FT26" s="20" t="str">
        <f ca="1"/>
        <v xml:space="preserve">   </v>
      </c>
      <c r="FU26" s="20" t="str">
        <f ca="1"/>
        <v xml:space="preserve">   </v>
      </c>
      <c r="FV26" s="20" t="str">
        <f ca="1"/>
        <v xml:space="preserve">   </v>
      </c>
      <c r="FW26" s="20" t="str">
        <f ca="1"/>
        <v xml:space="preserve">   </v>
      </c>
      <c r="FX26" s="20" t="str">
        <f ca="1"/>
        <v xml:space="preserve">   </v>
      </c>
      <c r="FY26" s="20" t="str">
        <f ca="1"/>
        <v xml:space="preserve">   </v>
      </c>
      <c r="FZ26" s="20" t="str">
        <f ca="1"/>
        <v xml:space="preserve">   </v>
      </c>
      <c r="GA26" s="20" t="str">
        <f ca="1"/>
        <v xml:space="preserve">   </v>
      </c>
      <c r="GB26" s="20" t="str">
        <f ca="1"/>
        <v xml:space="preserve">   </v>
      </c>
      <c r="GC26" s="20" t="str">
        <f ca="1"/>
        <v xml:space="preserve">   </v>
      </c>
      <c r="GD26" s="20" t="str">
        <f ca="1"/>
        <v xml:space="preserve">   </v>
      </c>
      <c r="GE26" s="20" t="str">
        <f ca="1"/>
        <v xml:space="preserve">   </v>
      </c>
      <c r="GF26" s="20" t="str">
        <f ca="1"/>
        <v xml:space="preserve">   </v>
      </c>
      <c r="GG26" s="20" t="str">
        <f ca="1"/>
        <v xml:space="preserve">   </v>
      </c>
      <c r="GH26" s="20" t="str">
        <f ca="1"/>
        <v xml:space="preserve">   </v>
      </c>
      <c r="GI26" s="20" t="str">
        <f ca="1"/>
        <v xml:space="preserve">   </v>
      </c>
      <c r="GJ26" s="20" t="str">
        <f ca="1"/>
        <v xml:space="preserve">   </v>
      </c>
      <c r="GK26" s="20" t="str">
        <f ca="1"/>
        <v xml:space="preserve">   </v>
      </c>
      <c r="GL26" s="20" t="str">
        <f ca="1"/>
        <v xml:space="preserve">   </v>
      </c>
      <c r="GM26" s="20" t="str">
        <f ca="1"/>
        <v xml:space="preserve">   </v>
      </c>
      <c r="GN26" s="20" t="str">
        <f ca="1"/>
        <v xml:space="preserve">   </v>
      </c>
      <c r="GO26" s="20" t="str">
        <f ca="1"/>
        <v xml:space="preserve">   </v>
      </c>
      <c r="GP26" s="20" t="str">
        <f ca="1"/>
        <v xml:space="preserve">   </v>
      </c>
      <c r="GQ26" s="20" t="str">
        <f ca="1"/>
        <v xml:space="preserve">   </v>
      </c>
      <c r="GR26" s="20" t="str">
        <f ca="1"/>
        <v xml:space="preserve">   </v>
      </c>
      <c r="GS26" s="20" t="str">
        <f ca="1"/>
        <v xml:space="preserve">   </v>
      </c>
      <c r="GT26" s="20" t="str">
        <f ca="1"/>
        <v xml:space="preserve">   </v>
      </c>
      <c r="GU26" s="20" t="str">
        <f ca="1"/>
        <v xml:space="preserve">   </v>
      </c>
      <c r="GV26" s="20" t="str">
        <f ca="1"/>
        <v xml:space="preserve">   </v>
      </c>
      <c r="GW26" s="20" t="str">
        <f ca="1"/>
        <v xml:space="preserve">   </v>
      </c>
      <c r="GX26" s="20" t="str">
        <f ca="1"/>
        <v xml:space="preserve">   </v>
      </c>
      <c r="GY26" s="20" t="str">
        <f ca="1"/>
        <v xml:space="preserve">   </v>
      </c>
      <c r="GZ26" s="20" t="str">
        <f ca="1"/>
        <v xml:space="preserve">   </v>
      </c>
      <c r="HA26" s="20" t="str">
        <f ca="1"/>
        <v xml:space="preserve">   </v>
      </c>
      <c r="HB26" s="20" t="str">
        <f ca="1"/>
        <v xml:space="preserve">   </v>
      </c>
      <c r="HC26" s="20" t="str">
        <f ca="1"/>
        <v xml:space="preserve">   </v>
      </c>
      <c r="HD26" s="20" t="str">
        <f ca="1"/>
        <v xml:space="preserve">   </v>
      </c>
      <c r="HE26" s="20" t="str">
        <f ca="1"/>
        <v xml:space="preserve">   </v>
      </c>
      <c r="HF26" s="20" t="str">
        <f ca="1"/>
        <v xml:space="preserve">   </v>
      </c>
      <c r="HG26" s="20" t="str">
        <f ca="1"/>
        <v xml:space="preserve">   </v>
      </c>
      <c r="HH26" s="20" t="str">
        <f ca="1"/>
        <v xml:space="preserve">   </v>
      </c>
      <c r="HI26" s="20" t="str">
        <f ca="1"/>
        <v xml:space="preserve">   </v>
      </c>
      <c r="HJ26" s="20" t="str">
        <f ca="1"/>
        <v xml:space="preserve">   </v>
      </c>
      <c r="HK26" s="20" t="str">
        <f ca="1"/>
        <v xml:space="preserve">   </v>
      </c>
      <c r="HL26" s="20" t="str">
        <f ca="1"/>
        <v xml:space="preserve">   </v>
      </c>
      <c r="HM26" s="20" t="str">
        <f ca="1"/>
        <v xml:space="preserve">   </v>
      </c>
      <c r="HN26" s="20" t="str">
        <f ca="1"/>
        <v xml:space="preserve">   </v>
      </c>
      <c r="HO26" s="20" t="str">
        <f ca="1"/>
        <v xml:space="preserve">   </v>
      </c>
      <c r="HP26" s="20" t="str">
        <f ca="1"/>
        <v xml:space="preserve">   </v>
      </c>
      <c r="HQ26" s="20" t="str">
        <f ca="1"/>
        <v xml:space="preserve">   </v>
      </c>
      <c r="HR26" s="20" t="str">
        <f ca="1"/>
        <v xml:space="preserve">   </v>
      </c>
      <c r="HS26" s="20" t="str">
        <f ca="1"/>
        <v xml:space="preserve">   </v>
      </c>
      <c r="HT26" s="20" t="str">
        <f ca="1"/>
        <v xml:space="preserve">   </v>
      </c>
      <c r="HU26" s="20" t="str">
        <f ca="1"/>
        <v xml:space="preserve">   </v>
      </c>
      <c r="HV26" s="20" t="str">
        <f ca="1"/>
        <v xml:space="preserve">   </v>
      </c>
      <c r="HW26" s="20" t="str">
        <f ca="1"/>
        <v xml:space="preserve">   </v>
      </c>
      <c r="HX26" s="20" t="str">
        <f ca="1"/>
        <v xml:space="preserve">   </v>
      </c>
      <c r="HY26" s="20" t="str">
        <f ca="1"/>
        <v xml:space="preserve">   </v>
      </c>
      <c r="HZ26" s="20" t="str">
        <f ca="1"/>
        <v xml:space="preserve">   </v>
      </c>
      <c r="IA26" s="20" t="str">
        <f ca="1"/>
        <v xml:space="preserve">   </v>
      </c>
      <c r="IB26" s="20" t="str">
        <f ca="1"/>
        <v xml:space="preserve">   </v>
      </c>
      <c r="IC26" s="20" t="str">
        <f ca="1"/>
        <v xml:space="preserve">   </v>
      </c>
      <c r="ID26" s="20" t="str">
        <f ca="1"/>
        <v xml:space="preserve">   </v>
      </c>
      <c r="IE26" s="20" t="str">
        <f ca="1"/>
        <v xml:space="preserve">   </v>
      </c>
      <c r="IF26" s="20" t="str">
        <f ca="1"/>
        <v xml:space="preserve">   </v>
      </c>
      <c r="IG26" s="20" t="str">
        <f ca="1"/>
        <v xml:space="preserve">   </v>
      </c>
      <c r="IH26" s="20" t="str">
        <f ca="1"/>
        <v xml:space="preserve">   </v>
      </c>
      <c r="II26" s="20" t="str">
        <f ca="1"/>
        <v xml:space="preserve">   </v>
      </c>
      <c r="IJ26" s="20" t="str">
        <f ca="1"/>
        <v xml:space="preserve">   </v>
      </c>
      <c r="IK26" s="20" t="str">
        <f ca="1"/>
        <v xml:space="preserve">   </v>
      </c>
      <c r="IL26" s="20" t="str">
        <f ca="1"/>
        <v xml:space="preserve">   </v>
      </c>
      <c r="IM26" s="20" t="str">
        <f ca="1"/>
        <v xml:space="preserve">   </v>
      </c>
      <c r="IN26" s="20" t="str">
        <f ca="1"/>
        <v xml:space="preserve">   </v>
      </c>
      <c r="IO26" s="20" t="str">
        <f ca="1"/>
        <v xml:space="preserve">   </v>
      </c>
      <c r="IP26" s="20" t="str">
        <f ca="1"/>
        <v xml:space="preserve">   </v>
      </c>
      <c r="IQ26" s="20" t="str">
        <f ca="1"/>
        <v xml:space="preserve">   </v>
      </c>
      <c r="IR26" s="20" t="str">
        <f ca="1"/>
        <v xml:space="preserve">   </v>
      </c>
      <c r="IS26" s="20" t="str">
        <f ca="1"/>
        <v xml:space="preserve">   </v>
      </c>
      <c r="IT26" s="20" t="str">
        <f ca="1"/>
        <v xml:space="preserve">   </v>
      </c>
      <c r="IU26" s="20" t="str">
        <f ca="1"/>
        <v xml:space="preserve">   </v>
      </c>
      <c r="IV26" s="20" t="str">
        <f ca="1"/>
        <v xml:space="preserve">   </v>
      </c>
      <c r="IW26" s="20" t="str">
        <f ca="1"/>
        <v xml:space="preserve">   </v>
      </c>
      <c r="IX26" s="20" t="str">
        <f ca="1"/>
        <v xml:space="preserve">   </v>
      </c>
      <c r="IY26" s="20" t="str">
        <f ca="1"/>
        <v xml:space="preserve">   </v>
      </c>
      <c r="IZ26" s="20" t="str">
        <f ca="1"/>
        <v xml:space="preserve">   </v>
      </c>
      <c r="JA26" s="20" t="str">
        <f ca="1"/>
        <v xml:space="preserve">   </v>
      </c>
      <c r="JB26" s="20" t="str">
        <f ca="1"/>
        <v xml:space="preserve">   </v>
      </c>
      <c r="JC26" s="20" t="str">
        <f ca="1"/>
        <v xml:space="preserve">   </v>
      </c>
      <c r="JD26" s="20" t="str">
        <f ca="1"/>
        <v xml:space="preserve">   </v>
      </c>
      <c r="JE26" s="20" t="str">
        <f ca="1"/>
        <v xml:space="preserve">   </v>
      </c>
      <c r="JF26" s="20" t="str">
        <f ca="1"/>
        <v xml:space="preserve">   </v>
      </c>
      <c r="JG26" s="20" t="str">
        <f ca="1"/>
        <v xml:space="preserve">   </v>
      </c>
      <c r="JH26" s="20" t="str">
        <f ca="1"/>
        <v xml:space="preserve">   </v>
      </c>
      <c r="JI26" s="20" t="str">
        <f ca="1"/>
        <v xml:space="preserve">   </v>
      </c>
      <c r="JJ26" s="20" t="str">
        <f ca="1"/>
        <v xml:space="preserve">   </v>
      </c>
      <c r="JK26" s="20" t="str">
        <f ca="1"/>
        <v xml:space="preserve">   </v>
      </c>
      <c r="JL26" s="20" t="str">
        <f ca="1"/>
        <v xml:space="preserve">   </v>
      </c>
      <c r="JM26" s="20" t="str">
        <f ca="1"/>
        <v xml:space="preserve">   </v>
      </c>
      <c r="JN26" s="20" t="str">
        <f ca="1"/>
        <v xml:space="preserve">   </v>
      </c>
      <c r="JO26" s="20" t="str">
        <f ca="1"/>
        <v xml:space="preserve">   </v>
      </c>
      <c r="JP26" s="20" t="str">
        <f ca="1"/>
        <v xml:space="preserve">   </v>
      </c>
      <c r="JQ26" s="20" t="str">
        <f ca="1"/>
        <v xml:space="preserve">   </v>
      </c>
      <c r="JR26" s="20" t="str">
        <f ca="1"/>
        <v xml:space="preserve">   </v>
      </c>
      <c r="JS26" s="20" t="str">
        <f ca="1"/>
        <v xml:space="preserve">   </v>
      </c>
      <c r="JT26" s="20" t="str">
        <f ca="1"/>
        <v xml:space="preserve">   </v>
      </c>
      <c r="JU26" s="20" t="str">
        <f ca="1"/>
        <v xml:space="preserve">   </v>
      </c>
      <c r="JV26" s="20" t="str">
        <f ca="1"/>
        <v xml:space="preserve">   </v>
      </c>
      <c r="JW26" s="20" t="str">
        <f ca="1"/>
        <v xml:space="preserve">   </v>
      </c>
      <c r="JX26" s="20" t="str">
        <f ca="1"/>
        <v xml:space="preserve">   </v>
      </c>
      <c r="JY26" s="20" t="str">
        <f ca="1"/>
        <v xml:space="preserve">   </v>
      </c>
    </row>
    <row r="27" spans="1:285" x14ac:dyDescent="0.3">
      <c r="C27" s="20">
        <v>20</v>
      </c>
      <c r="D27" s="20">
        <v>20</v>
      </c>
      <c r="J27" s="17" t="str">
        <v>ENCE461</v>
      </c>
      <c r="K27" s="15" t="str">
        <v>Functional assessment W11</v>
      </c>
      <c r="L27" s="133">
        <v>0.1</v>
      </c>
      <c r="M27" s="18">
        <v>46162</v>
      </c>
      <c r="N27" s="39">
        <f t="shared" si="0"/>
        <v>46163</v>
      </c>
      <c r="O27" s="19" t="str" cm="1">
        <f t="array" aca="1" ref="O27:JY27" ca="1">IFERROR(
  IF(OR($M27="",$N27=""),
    "",
    _xlfn.LET(
      _xlpm.num_characters, characters_per_cell,
      _xlpm.space_chars, 0,
      _xlpm.raw, K27,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((CEILING(_xlpm.x,$H$7)*1000)-45699)&gt;=((CEILING($M27,$H$7)*1000)-45699)
      )),
      _xlpm.n, _xlfn.SCAN(0, _xlpm.flag, _xlfn.LAMBDA(_xlpm.a,_xlpm.b, _xlpm.a + --_xlpm.b)),
      IF(_xlpm.flag, MID(_xlpm.txt,(_xlpm.n-1)*_xlpm.num_characters+1, _xlpm.num_characters), "")
    )
  ),
"")</f>
        <v/>
      </c>
      <c r="P27" s="19" t="str">
        <f ca="1"/>
        <v/>
      </c>
      <c r="Q27" s="19" t="str">
        <f ca="1"/>
        <v/>
      </c>
      <c r="R27" s="19" t="str">
        <f ca="1"/>
        <v/>
      </c>
      <c r="S27" s="19" t="str">
        <f ca="1"/>
        <v/>
      </c>
      <c r="T27" s="19" t="str">
        <f ca="1"/>
        <v/>
      </c>
      <c r="U27" s="19" t="str">
        <f ca="1"/>
        <v/>
      </c>
      <c r="V27" s="19" t="str">
        <f ca="1"/>
        <v/>
      </c>
      <c r="W27" s="19" t="str">
        <f ca="1"/>
        <v/>
      </c>
      <c r="X27" s="19" t="str">
        <f ca="1"/>
        <v/>
      </c>
      <c r="Y27" s="19" t="str">
        <f ca="1"/>
        <v/>
      </c>
      <c r="Z27" s="19" t="str">
        <f ca="1"/>
        <v/>
      </c>
      <c r="AA27" s="19" t="str">
        <f ca="1"/>
        <v/>
      </c>
      <c r="AB27" s="19" t="str">
        <f ca="1"/>
        <v/>
      </c>
      <c r="AC27" s="19" t="str">
        <f ca="1"/>
        <v/>
      </c>
      <c r="AD27" s="19" t="str">
        <f ca="1"/>
        <v/>
      </c>
      <c r="AE27" s="19" t="str">
        <f ca="1"/>
        <v/>
      </c>
      <c r="AF27" s="19" t="str">
        <f ca="1"/>
        <v/>
      </c>
      <c r="AG27" s="19" t="str">
        <f ca="1"/>
        <v/>
      </c>
      <c r="AH27" s="19" t="str">
        <f ca="1"/>
        <v/>
      </c>
      <c r="AI27" s="19" t="str">
        <f ca="1"/>
        <v/>
      </c>
      <c r="AJ27" s="19" t="str">
        <f ca="1"/>
        <v/>
      </c>
      <c r="AK27" s="19" t="str">
        <f ca="1"/>
        <v/>
      </c>
      <c r="AL27" s="19" t="str">
        <f ca="1"/>
        <v/>
      </c>
      <c r="AM27" s="19" t="str">
        <f ca="1"/>
        <v/>
      </c>
      <c r="AN27" s="19" t="str">
        <f ca="1"/>
        <v/>
      </c>
      <c r="AO27" s="19" t="str">
        <f ca="1"/>
        <v/>
      </c>
      <c r="AP27" s="19" t="str">
        <f ca="1"/>
        <v/>
      </c>
      <c r="AQ27" s="19" t="str">
        <f ca="1"/>
        <v/>
      </c>
      <c r="AR27" s="19" t="str">
        <f ca="1"/>
        <v/>
      </c>
      <c r="AS27" s="19" t="str">
        <f ca="1"/>
        <v/>
      </c>
      <c r="AT27" s="19" t="str">
        <f ca="1"/>
        <v/>
      </c>
      <c r="AU27" s="19" t="str">
        <f ca="1"/>
        <v/>
      </c>
      <c r="AV27" s="19" t="str">
        <f ca="1"/>
        <v/>
      </c>
      <c r="AW27" s="19" t="str">
        <f ca="1"/>
        <v/>
      </c>
      <c r="AX27" s="20" t="str">
        <f ca="1"/>
        <v/>
      </c>
      <c r="AY27" s="20" t="str">
        <f ca="1"/>
        <v/>
      </c>
      <c r="AZ27" s="20" t="str">
        <f ca="1"/>
        <v/>
      </c>
      <c r="BA27" s="20" t="str">
        <f ca="1"/>
        <v/>
      </c>
      <c r="BB27" s="20" t="str">
        <f ca="1"/>
        <v/>
      </c>
      <c r="BC27" s="20" t="str">
        <f ca="1"/>
        <v/>
      </c>
      <c r="BD27" s="20" t="str">
        <f ca="1"/>
        <v/>
      </c>
      <c r="BE27" s="20" t="str">
        <f ca="1"/>
        <v/>
      </c>
      <c r="BF27" s="20" t="str">
        <f ca="1"/>
        <v/>
      </c>
      <c r="BG27" s="20" t="str">
        <f ca="1"/>
        <v/>
      </c>
      <c r="BH27" s="20" t="str">
        <f ca="1"/>
        <v/>
      </c>
      <c r="BI27" s="20" t="str">
        <f ca="1"/>
        <v/>
      </c>
      <c r="BJ27" s="20" t="str">
        <f ca="1"/>
        <v/>
      </c>
      <c r="BK27" s="20" t="str">
        <f ca="1"/>
        <v/>
      </c>
      <c r="BL27" s="20" t="str">
        <f ca="1"/>
        <v/>
      </c>
      <c r="BM27" s="20" t="str">
        <f ca="1"/>
        <v/>
      </c>
      <c r="BN27" s="20" t="str">
        <f ca="1"/>
        <v/>
      </c>
      <c r="BO27" s="20" t="str">
        <f ca="1"/>
        <v/>
      </c>
      <c r="BP27" s="20" t="str">
        <f ca="1"/>
        <v/>
      </c>
      <c r="BQ27" s="20" t="str">
        <f ca="1"/>
        <v/>
      </c>
      <c r="BR27" s="20" t="str">
        <f ca="1"/>
        <v/>
      </c>
      <c r="BS27" s="20" t="str">
        <f ca="1"/>
        <v/>
      </c>
      <c r="BT27" s="20" t="str">
        <f ca="1"/>
        <v/>
      </c>
      <c r="BU27" s="20" t="str">
        <f ca="1"/>
        <v/>
      </c>
      <c r="BV27" s="20" t="str">
        <f ca="1"/>
        <v/>
      </c>
      <c r="BW27" s="20" t="str">
        <f ca="1"/>
        <v/>
      </c>
      <c r="BX27" s="20" t="str">
        <f ca="1"/>
        <v/>
      </c>
      <c r="BY27" s="20" t="str">
        <f ca="1"/>
        <v/>
      </c>
      <c r="BZ27" s="20" t="str">
        <f ca="1"/>
        <v/>
      </c>
      <c r="CA27" s="20" t="str">
        <f ca="1"/>
        <v/>
      </c>
      <c r="CB27" s="20" t="str">
        <f ca="1"/>
        <v/>
      </c>
      <c r="CC27" s="20" t="str">
        <f ca="1"/>
        <v/>
      </c>
      <c r="CD27" s="20" t="str">
        <f ca="1"/>
        <v/>
      </c>
      <c r="CE27" s="20" t="str">
        <f ca="1"/>
        <v/>
      </c>
      <c r="CF27" s="20" t="str">
        <f ca="1"/>
        <v/>
      </c>
      <c r="CG27" s="20" t="str">
        <f ca="1"/>
        <v/>
      </c>
      <c r="CH27" s="20" t="str">
        <f ca="1"/>
        <v/>
      </c>
      <c r="CI27" s="20" t="str">
        <f ca="1"/>
        <v/>
      </c>
      <c r="CJ27" s="20" t="str">
        <f ca="1"/>
        <v/>
      </c>
      <c r="CK27" s="20" t="str">
        <f ca="1"/>
        <v/>
      </c>
      <c r="CL27" s="20" t="str">
        <f ca="1"/>
        <v/>
      </c>
      <c r="CM27" s="20" t="str">
        <f ca="1"/>
        <v/>
      </c>
      <c r="CN27" s="20" t="str">
        <f ca="1"/>
        <v/>
      </c>
      <c r="CO27" s="20" t="str">
        <f ca="1"/>
        <v/>
      </c>
      <c r="CP27" s="20" t="str">
        <f ca="1"/>
        <v>Fun</v>
      </c>
      <c r="CQ27" s="20" t="str">
        <f ca="1"/>
        <v>cti</v>
      </c>
      <c r="CR27" s="20" t="str">
        <f ca="1"/>
        <v>ona</v>
      </c>
      <c r="CS27" s="20" t="str">
        <f ca="1"/>
        <v xml:space="preserve">l  </v>
      </c>
      <c r="CT27" s="20" t="str">
        <f ca="1"/>
        <v>ass</v>
      </c>
      <c r="CU27" s="20" t="str">
        <f ca="1"/>
        <v>ess</v>
      </c>
      <c r="CV27" s="20" t="str">
        <f ca="1"/>
        <v>men</v>
      </c>
      <c r="CW27" s="20" t="str">
        <f ca="1"/>
        <v xml:space="preserve">t  </v>
      </c>
      <c r="CX27" s="20" t="str">
        <f ca="1"/>
        <v>W11</v>
      </c>
      <c r="CY27" s="20" t="str">
        <f ca="1"/>
        <v xml:space="preserve">   </v>
      </c>
      <c r="CZ27" s="20" t="str">
        <f ca="1"/>
        <v xml:space="preserve">   </v>
      </c>
      <c r="DA27" s="20" t="str">
        <f ca="1"/>
        <v xml:space="preserve">   </v>
      </c>
      <c r="DB27" s="20" t="str">
        <f ca="1"/>
        <v xml:space="preserve">   </v>
      </c>
      <c r="DC27" s="20" t="str">
        <f ca="1"/>
        <v xml:space="preserve">   </v>
      </c>
      <c r="DD27" s="20" t="str">
        <f ca="1"/>
        <v xml:space="preserve">   </v>
      </c>
      <c r="DE27" s="20" t="str">
        <f ca="1"/>
        <v xml:space="preserve">   </v>
      </c>
      <c r="DF27" s="20" t="str">
        <f ca="1"/>
        <v xml:space="preserve">   </v>
      </c>
      <c r="DG27" s="20" t="str">
        <f ca="1"/>
        <v xml:space="preserve">   </v>
      </c>
      <c r="DH27" s="20" t="str">
        <f ca="1"/>
        <v xml:space="preserve">   </v>
      </c>
      <c r="DI27" s="20" t="str">
        <f ca="1"/>
        <v xml:space="preserve">   </v>
      </c>
      <c r="DJ27" s="20" t="str">
        <f ca="1"/>
        <v xml:space="preserve">   </v>
      </c>
      <c r="DK27" s="20" t="str">
        <f ca="1"/>
        <v xml:space="preserve">   </v>
      </c>
      <c r="DL27" s="20" t="str">
        <f ca="1"/>
        <v xml:space="preserve">   </v>
      </c>
      <c r="DM27" s="20" t="str">
        <f ca="1"/>
        <v xml:space="preserve">   </v>
      </c>
      <c r="DN27" s="20" t="str">
        <f ca="1"/>
        <v xml:space="preserve">   </v>
      </c>
      <c r="DO27" s="20" t="str">
        <f ca="1"/>
        <v xml:space="preserve">   </v>
      </c>
      <c r="DP27" s="20" t="str">
        <f ca="1"/>
        <v xml:space="preserve">   </v>
      </c>
      <c r="DQ27" s="20" t="str">
        <f ca="1"/>
        <v xml:space="preserve">   </v>
      </c>
      <c r="DR27" s="20" t="str">
        <f ca="1"/>
        <v xml:space="preserve">   </v>
      </c>
      <c r="DS27" s="20" t="str">
        <f ca="1"/>
        <v xml:space="preserve">   </v>
      </c>
      <c r="DT27" s="20" t="str">
        <f ca="1"/>
        <v xml:space="preserve">   </v>
      </c>
      <c r="DU27" s="20" t="str">
        <f ca="1"/>
        <v xml:space="preserve">   </v>
      </c>
      <c r="DV27" s="20" t="str">
        <f ca="1"/>
        <v xml:space="preserve">   </v>
      </c>
      <c r="DW27" s="20" t="str">
        <f ca="1"/>
        <v xml:space="preserve">   </v>
      </c>
      <c r="DX27" s="20" t="str">
        <f ca="1"/>
        <v xml:space="preserve">   </v>
      </c>
      <c r="DY27" s="20" t="str">
        <f ca="1"/>
        <v xml:space="preserve">   </v>
      </c>
      <c r="DZ27" s="20" t="str">
        <f ca="1"/>
        <v xml:space="preserve">   </v>
      </c>
      <c r="EA27" s="20" t="str">
        <f ca="1"/>
        <v xml:space="preserve">   </v>
      </c>
      <c r="EB27" s="20" t="str">
        <f ca="1"/>
        <v xml:space="preserve">   </v>
      </c>
      <c r="EC27" s="20" t="str">
        <f ca="1"/>
        <v xml:space="preserve">   </v>
      </c>
      <c r="ED27" s="20" t="str">
        <f ca="1"/>
        <v xml:space="preserve">   </v>
      </c>
      <c r="EE27" s="20" t="str">
        <f ca="1"/>
        <v xml:space="preserve">   </v>
      </c>
      <c r="EF27" s="20" t="str">
        <f ca="1"/>
        <v xml:space="preserve">   </v>
      </c>
      <c r="EG27" s="20" t="str">
        <f ca="1"/>
        <v xml:space="preserve">   </v>
      </c>
      <c r="EH27" s="20" t="str">
        <f ca="1"/>
        <v xml:space="preserve">   </v>
      </c>
      <c r="EI27" s="20" t="str">
        <f ca="1"/>
        <v xml:space="preserve">   </v>
      </c>
      <c r="EJ27" s="20" t="str">
        <f ca="1"/>
        <v xml:space="preserve">   </v>
      </c>
      <c r="EK27" s="20" t="str">
        <f ca="1"/>
        <v xml:space="preserve">   </v>
      </c>
      <c r="EL27" s="20" t="str">
        <f ca="1"/>
        <v xml:space="preserve">   </v>
      </c>
      <c r="EM27" s="20" t="str">
        <f ca="1"/>
        <v xml:space="preserve">   </v>
      </c>
      <c r="EN27" s="20" t="str">
        <f ca="1"/>
        <v xml:space="preserve">   </v>
      </c>
      <c r="EO27" s="20" t="str">
        <f ca="1"/>
        <v xml:space="preserve">   </v>
      </c>
      <c r="EP27" s="20" t="str">
        <f ca="1"/>
        <v xml:space="preserve">   </v>
      </c>
      <c r="EQ27" s="20" t="str">
        <f ca="1"/>
        <v xml:space="preserve">   </v>
      </c>
      <c r="ER27" s="20" t="str">
        <f ca="1"/>
        <v xml:space="preserve">   </v>
      </c>
      <c r="ES27" s="20" t="str">
        <f ca="1"/>
        <v xml:space="preserve">   </v>
      </c>
      <c r="ET27" s="20" t="str">
        <f ca="1"/>
        <v xml:space="preserve">   </v>
      </c>
      <c r="EU27" s="20" t="str">
        <f ca="1"/>
        <v xml:space="preserve">   </v>
      </c>
      <c r="EV27" s="20" t="str">
        <f ca="1"/>
        <v xml:space="preserve">   </v>
      </c>
      <c r="EW27" s="20" t="str">
        <f ca="1"/>
        <v xml:space="preserve">   </v>
      </c>
      <c r="EX27" s="20" t="str">
        <f ca="1"/>
        <v xml:space="preserve">   </v>
      </c>
      <c r="EY27" s="20" t="str">
        <f ca="1"/>
        <v xml:space="preserve">   </v>
      </c>
      <c r="EZ27" s="20" t="str">
        <f ca="1"/>
        <v xml:space="preserve">   </v>
      </c>
      <c r="FA27" s="20" t="str">
        <f ca="1"/>
        <v xml:space="preserve">   </v>
      </c>
      <c r="FB27" s="20" t="str">
        <f ca="1"/>
        <v xml:space="preserve">   </v>
      </c>
      <c r="FC27" s="20" t="str">
        <f ca="1"/>
        <v xml:space="preserve">   </v>
      </c>
      <c r="FD27" s="20" t="str">
        <f ca="1"/>
        <v xml:space="preserve">   </v>
      </c>
      <c r="FE27" s="20" t="str">
        <f ca="1"/>
        <v xml:space="preserve">   </v>
      </c>
      <c r="FF27" s="20" t="str">
        <f ca="1"/>
        <v xml:space="preserve">   </v>
      </c>
      <c r="FG27" s="20" t="str">
        <f ca="1"/>
        <v xml:space="preserve">   </v>
      </c>
      <c r="FH27" s="20" t="str">
        <f ca="1"/>
        <v xml:space="preserve">   </v>
      </c>
      <c r="FI27" s="20" t="str">
        <f ca="1"/>
        <v xml:space="preserve">   </v>
      </c>
      <c r="FJ27" s="20" t="str">
        <f ca="1"/>
        <v xml:space="preserve">   </v>
      </c>
      <c r="FK27" s="20" t="str">
        <f ca="1"/>
        <v xml:space="preserve">   </v>
      </c>
      <c r="FL27" s="20" t="str">
        <f ca="1"/>
        <v xml:space="preserve">   </v>
      </c>
      <c r="FM27" s="20" t="str">
        <f ca="1"/>
        <v xml:space="preserve">   </v>
      </c>
      <c r="FN27" s="20" t="str">
        <f ca="1"/>
        <v xml:space="preserve">   </v>
      </c>
      <c r="FO27" s="20" t="str">
        <f ca="1"/>
        <v xml:space="preserve">   </v>
      </c>
      <c r="FP27" s="20" t="str">
        <f ca="1"/>
        <v xml:space="preserve">   </v>
      </c>
      <c r="FQ27" s="20" t="str">
        <f ca="1"/>
        <v xml:space="preserve">   </v>
      </c>
      <c r="FR27" s="20" t="str">
        <f ca="1"/>
        <v xml:space="preserve">   </v>
      </c>
      <c r="FS27" s="20" t="str">
        <f ca="1"/>
        <v xml:space="preserve">   </v>
      </c>
      <c r="FT27" s="20" t="str">
        <f ca="1"/>
        <v xml:space="preserve">   </v>
      </c>
      <c r="FU27" s="20" t="str">
        <f ca="1"/>
        <v xml:space="preserve">   </v>
      </c>
      <c r="FV27" s="20" t="str">
        <f ca="1"/>
        <v xml:space="preserve">   </v>
      </c>
      <c r="FW27" s="20" t="str">
        <f ca="1"/>
        <v xml:space="preserve">   </v>
      </c>
      <c r="FX27" s="20" t="str">
        <f ca="1"/>
        <v xml:space="preserve">   </v>
      </c>
      <c r="FY27" s="20" t="str">
        <f ca="1"/>
        <v xml:space="preserve">   </v>
      </c>
      <c r="FZ27" s="20" t="str">
        <f ca="1"/>
        <v xml:space="preserve">   </v>
      </c>
      <c r="GA27" s="20" t="str">
        <f ca="1"/>
        <v xml:space="preserve">   </v>
      </c>
      <c r="GB27" s="20" t="str">
        <f ca="1"/>
        <v xml:space="preserve">   </v>
      </c>
      <c r="GC27" s="20" t="str">
        <f ca="1"/>
        <v xml:space="preserve">   </v>
      </c>
      <c r="GD27" s="20" t="str">
        <f ca="1"/>
        <v xml:space="preserve">   </v>
      </c>
      <c r="GE27" s="20" t="str">
        <f ca="1"/>
        <v xml:space="preserve">   </v>
      </c>
      <c r="GF27" s="20" t="str">
        <f ca="1"/>
        <v xml:space="preserve">   </v>
      </c>
      <c r="GG27" s="20" t="str">
        <f ca="1"/>
        <v xml:space="preserve">   </v>
      </c>
      <c r="GH27" s="20" t="str">
        <f ca="1"/>
        <v xml:space="preserve">   </v>
      </c>
      <c r="GI27" s="20" t="str">
        <f ca="1"/>
        <v xml:space="preserve">   </v>
      </c>
      <c r="GJ27" s="20" t="str">
        <f ca="1"/>
        <v xml:space="preserve">   </v>
      </c>
      <c r="GK27" s="20" t="str">
        <f ca="1"/>
        <v xml:space="preserve">   </v>
      </c>
      <c r="GL27" s="20" t="str">
        <f ca="1"/>
        <v xml:space="preserve">   </v>
      </c>
      <c r="GM27" s="20" t="str">
        <f ca="1"/>
        <v xml:space="preserve">   </v>
      </c>
      <c r="GN27" s="20" t="str">
        <f ca="1"/>
        <v xml:space="preserve">   </v>
      </c>
      <c r="GO27" s="20" t="str">
        <f ca="1"/>
        <v xml:space="preserve">   </v>
      </c>
      <c r="GP27" s="20" t="str">
        <f ca="1"/>
        <v xml:space="preserve">   </v>
      </c>
      <c r="GQ27" s="20" t="str">
        <f ca="1"/>
        <v xml:space="preserve">   </v>
      </c>
      <c r="GR27" s="20" t="str">
        <f ca="1"/>
        <v xml:space="preserve">   </v>
      </c>
      <c r="GS27" s="20" t="str">
        <f ca="1"/>
        <v xml:space="preserve">   </v>
      </c>
      <c r="GT27" s="20" t="str">
        <f ca="1"/>
        <v xml:space="preserve">   </v>
      </c>
      <c r="GU27" s="20" t="str">
        <f ca="1"/>
        <v xml:space="preserve">   </v>
      </c>
      <c r="GV27" s="20" t="str">
        <f ca="1"/>
        <v xml:space="preserve">   </v>
      </c>
      <c r="GW27" s="20" t="str">
        <f ca="1"/>
        <v xml:space="preserve">   </v>
      </c>
      <c r="GX27" s="20" t="str">
        <f ca="1"/>
        <v xml:space="preserve">   </v>
      </c>
      <c r="GY27" s="20" t="str">
        <f ca="1"/>
        <v xml:space="preserve">   </v>
      </c>
      <c r="GZ27" s="20" t="str">
        <f ca="1"/>
        <v xml:space="preserve">   </v>
      </c>
      <c r="HA27" s="20" t="str">
        <f ca="1"/>
        <v xml:space="preserve">   </v>
      </c>
      <c r="HB27" s="20" t="str">
        <f ca="1"/>
        <v xml:space="preserve">   </v>
      </c>
      <c r="HC27" s="20" t="str">
        <f ca="1"/>
        <v xml:space="preserve">   </v>
      </c>
      <c r="HD27" s="20" t="str">
        <f ca="1"/>
        <v xml:space="preserve">   </v>
      </c>
      <c r="HE27" s="20" t="str">
        <f ca="1"/>
        <v xml:space="preserve">   </v>
      </c>
      <c r="HF27" s="20" t="str">
        <f ca="1"/>
        <v xml:space="preserve">   </v>
      </c>
      <c r="HG27" s="20" t="str">
        <f ca="1"/>
        <v xml:space="preserve">   </v>
      </c>
      <c r="HH27" s="20" t="str">
        <f ca="1"/>
        <v xml:space="preserve">   </v>
      </c>
      <c r="HI27" s="20" t="str">
        <f ca="1"/>
        <v xml:space="preserve">   </v>
      </c>
      <c r="HJ27" s="20" t="str">
        <f ca="1"/>
        <v xml:space="preserve">   </v>
      </c>
      <c r="HK27" s="20" t="str">
        <f ca="1"/>
        <v xml:space="preserve">   </v>
      </c>
      <c r="HL27" s="20" t="str">
        <f ca="1"/>
        <v xml:space="preserve">   </v>
      </c>
      <c r="HM27" s="20" t="str">
        <f ca="1"/>
        <v xml:space="preserve">   </v>
      </c>
      <c r="HN27" s="20" t="str">
        <f ca="1"/>
        <v xml:space="preserve">   </v>
      </c>
      <c r="HO27" s="20" t="str">
        <f ca="1"/>
        <v xml:space="preserve">   </v>
      </c>
      <c r="HP27" s="20" t="str">
        <f ca="1"/>
        <v xml:space="preserve">   </v>
      </c>
      <c r="HQ27" s="20" t="str">
        <f ca="1"/>
        <v xml:space="preserve">   </v>
      </c>
      <c r="HR27" s="20" t="str">
        <f ca="1"/>
        <v xml:space="preserve">   </v>
      </c>
      <c r="HS27" s="20" t="str">
        <f ca="1"/>
        <v xml:space="preserve">   </v>
      </c>
      <c r="HT27" s="20" t="str">
        <f ca="1"/>
        <v xml:space="preserve">   </v>
      </c>
      <c r="HU27" s="20" t="str">
        <f ca="1"/>
        <v xml:space="preserve">   </v>
      </c>
      <c r="HV27" s="20" t="str">
        <f ca="1"/>
        <v xml:space="preserve">   </v>
      </c>
      <c r="HW27" s="20" t="str">
        <f ca="1"/>
        <v xml:space="preserve">   </v>
      </c>
      <c r="HX27" s="20" t="str">
        <f ca="1"/>
        <v xml:space="preserve">   </v>
      </c>
      <c r="HY27" s="20" t="str">
        <f ca="1"/>
        <v xml:space="preserve">   </v>
      </c>
      <c r="HZ27" s="20" t="str">
        <f ca="1"/>
        <v xml:space="preserve">   </v>
      </c>
      <c r="IA27" s="20" t="str">
        <f ca="1"/>
        <v xml:space="preserve">   </v>
      </c>
      <c r="IB27" s="20" t="str">
        <f ca="1"/>
        <v xml:space="preserve">   </v>
      </c>
      <c r="IC27" s="20" t="str">
        <f ca="1"/>
        <v xml:space="preserve">   </v>
      </c>
      <c r="ID27" s="20" t="str">
        <f ca="1"/>
        <v xml:space="preserve">   </v>
      </c>
      <c r="IE27" s="20" t="str">
        <f ca="1"/>
        <v xml:space="preserve">   </v>
      </c>
      <c r="IF27" s="20" t="str">
        <f ca="1"/>
        <v xml:space="preserve">   </v>
      </c>
      <c r="IG27" s="20" t="str">
        <f ca="1"/>
        <v xml:space="preserve">   </v>
      </c>
      <c r="IH27" s="20" t="str">
        <f ca="1"/>
        <v xml:space="preserve">   </v>
      </c>
      <c r="II27" s="20" t="str">
        <f ca="1"/>
        <v xml:space="preserve">   </v>
      </c>
      <c r="IJ27" s="20" t="str">
        <f ca="1"/>
        <v xml:space="preserve">   </v>
      </c>
      <c r="IK27" s="20" t="str">
        <f ca="1"/>
        <v xml:space="preserve">   </v>
      </c>
      <c r="IL27" s="20" t="str">
        <f ca="1"/>
        <v xml:space="preserve">   </v>
      </c>
      <c r="IM27" s="20" t="str">
        <f ca="1"/>
        <v xml:space="preserve">   </v>
      </c>
      <c r="IN27" s="20" t="str">
        <f ca="1"/>
        <v xml:space="preserve">   </v>
      </c>
      <c r="IO27" s="20" t="str">
        <f ca="1"/>
        <v xml:space="preserve">   </v>
      </c>
      <c r="IP27" s="20" t="str">
        <f ca="1"/>
        <v xml:space="preserve">   </v>
      </c>
      <c r="IQ27" s="20" t="str">
        <f ca="1"/>
        <v xml:space="preserve">   </v>
      </c>
      <c r="IR27" s="20" t="str">
        <f ca="1"/>
        <v xml:space="preserve">   </v>
      </c>
      <c r="IS27" s="20" t="str">
        <f ca="1"/>
        <v xml:space="preserve">   </v>
      </c>
      <c r="IT27" s="20" t="str">
        <f ca="1"/>
        <v xml:space="preserve">   </v>
      </c>
      <c r="IU27" s="20" t="str">
        <f ca="1"/>
        <v xml:space="preserve">   </v>
      </c>
      <c r="IV27" s="20" t="str">
        <f ca="1"/>
        <v xml:space="preserve">   </v>
      </c>
      <c r="IW27" s="20" t="str">
        <f ca="1"/>
        <v xml:space="preserve">   </v>
      </c>
      <c r="IX27" s="20" t="str">
        <f ca="1"/>
        <v xml:space="preserve">   </v>
      </c>
      <c r="IY27" s="20" t="str">
        <f ca="1"/>
        <v xml:space="preserve">   </v>
      </c>
      <c r="IZ27" s="20" t="str">
        <f ca="1"/>
        <v xml:space="preserve">   </v>
      </c>
      <c r="JA27" s="20" t="str">
        <f ca="1"/>
        <v xml:space="preserve">   </v>
      </c>
      <c r="JB27" s="20" t="str">
        <f ca="1"/>
        <v xml:space="preserve">   </v>
      </c>
      <c r="JC27" s="20" t="str">
        <f ca="1"/>
        <v xml:space="preserve">   </v>
      </c>
      <c r="JD27" s="20" t="str">
        <f ca="1"/>
        <v xml:space="preserve">   </v>
      </c>
      <c r="JE27" s="20" t="str">
        <f ca="1"/>
        <v xml:space="preserve">   </v>
      </c>
      <c r="JF27" s="20" t="str">
        <f ca="1"/>
        <v xml:space="preserve">   </v>
      </c>
      <c r="JG27" s="20" t="str">
        <f ca="1"/>
        <v xml:space="preserve">   </v>
      </c>
      <c r="JH27" s="20" t="str">
        <f ca="1"/>
        <v xml:space="preserve">   </v>
      </c>
      <c r="JI27" s="20" t="str">
        <f ca="1"/>
        <v xml:space="preserve">   </v>
      </c>
      <c r="JJ27" s="20" t="str">
        <f ca="1"/>
        <v xml:space="preserve">   </v>
      </c>
      <c r="JK27" s="20" t="str">
        <f ca="1"/>
        <v xml:space="preserve">   </v>
      </c>
      <c r="JL27" s="20" t="str">
        <f ca="1"/>
        <v xml:space="preserve">   </v>
      </c>
      <c r="JM27" s="20" t="str">
        <f ca="1"/>
        <v xml:space="preserve">   </v>
      </c>
      <c r="JN27" s="20" t="str">
        <f ca="1"/>
        <v xml:space="preserve">   </v>
      </c>
      <c r="JO27" s="20" t="str">
        <f ca="1"/>
        <v xml:space="preserve">   </v>
      </c>
      <c r="JP27" s="20" t="str">
        <f ca="1"/>
        <v xml:space="preserve">   </v>
      </c>
      <c r="JQ27" s="20" t="str">
        <f ca="1"/>
        <v xml:space="preserve">   </v>
      </c>
      <c r="JR27" s="20" t="str">
        <f ca="1"/>
        <v xml:space="preserve">   </v>
      </c>
      <c r="JS27" s="20" t="str">
        <f ca="1"/>
        <v xml:space="preserve">   </v>
      </c>
      <c r="JT27" s="20" t="str">
        <f ca="1"/>
        <v xml:space="preserve">   </v>
      </c>
      <c r="JU27" s="20" t="str">
        <f ca="1"/>
        <v xml:space="preserve">   </v>
      </c>
      <c r="JV27" s="20" t="str">
        <f ca="1"/>
        <v xml:space="preserve">   </v>
      </c>
      <c r="JW27" s="20" t="str">
        <f ca="1"/>
        <v xml:space="preserve">   </v>
      </c>
      <c r="JX27" s="20" t="str">
        <f ca="1"/>
        <v xml:space="preserve">   </v>
      </c>
      <c r="JY27" s="20" t="str">
        <f ca="1"/>
        <v xml:space="preserve">   </v>
      </c>
    </row>
    <row r="28" spans="1:285" x14ac:dyDescent="0.3">
      <c r="C28" s="20">
        <v>21</v>
      </c>
      <c r="D28" s="20">
        <v>21</v>
      </c>
      <c r="J28" s="17" t="str">
        <v>ENMT401</v>
      </c>
      <c r="K28" s="15" t="str">
        <v>Progress Report</v>
      </c>
      <c r="L28" s="133">
        <v>0.15</v>
      </c>
      <c r="M28" s="18">
        <v>46164</v>
      </c>
      <c r="N28" s="39">
        <f t="shared" si="0"/>
        <v>46165</v>
      </c>
      <c r="O28" s="19" t="str" cm="1">
        <f t="array" aca="1" ref="O28:JY28" ca="1">IFERROR(
  IF(OR($M28="",$N28=""),
    "",
    _xlfn.LET(
      _xlpm.num_characters, characters_per_cell,
      _xlpm.space_chars, 0,
      _xlpm.raw, K28,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((CEILING(_xlpm.x,$H$7)*1000)-45699)&gt;=((CEILING($M28,$H$7)*1000)-45699)
      )),
      _xlpm.n, _xlfn.SCAN(0, _xlpm.flag, _xlfn.LAMBDA(_xlpm.a,_xlpm.b, _xlpm.a + --_xlpm.b)),
      IF(_xlpm.flag, MID(_xlpm.txt,(_xlpm.n-1)*_xlpm.num_characters+1, _xlpm.num_characters), "")
    )
  ),
"")</f>
        <v/>
      </c>
      <c r="P28" s="19" t="str">
        <f ca="1"/>
        <v/>
      </c>
      <c r="Q28" s="19" t="str">
        <f ca="1"/>
        <v/>
      </c>
      <c r="R28" s="19" t="str">
        <f ca="1"/>
        <v/>
      </c>
      <c r="S28" s="19" t="str">
        <f ca="1"/>
        <v/>
      </c>
      <c r="T28" s="19" t="str">
        <f ca="1"/>
        <v/>
      </c>
      <c r="U28" s="19" t="str">
        <f ca="1"/>
        <v/>
      </c>
      <c r="V28" s="19" t="str">
        <f ca="1"/>
        <v/>
      </c>
      <c r="W28" s="19" t="str">
        <f ca="1"/>
        <v/>
      </c>
      <c r="X28" s="19" t="str">
        <f ca="1"/>
        <v/>
      </c>
      <c r="Y28" s="19" t="str">
        <f ca="1"/>
        <v/>
      </c>
      <c r="Z28" s="19" t="str">
        <f ca="1"/>
        <v/>
      </c>
      <c r="AA28" s="19" t="str">
        <f ca="1"/>
        <v/>
      </c>
      <c r="AB28" s="19" t="str">
        <f ca="1"/>
        <v/>
      </c>
      <c r="AC28" s="19" t="str">
        <f ca="1"/>
        <v/>
      </c>
      <c r="AD28" s="19" t="str">
        <f ca="1"/>
        <v/>
      </c>
      <c r="AE28" s="19" t="str">
        <f ca="1"/>
        <v/>
      </c>
      <c r="AF28" s="19" t="str">
        <f ca="1"/>
        <v/>
      </c>
      <c r="AG28" s="19" t="str">
        <f ca="1"/>
        <v/>
      </c>
      <c r="AH28" s="19" t="str">
        <f ca="1"/>
        <v/>
      </c>
      <c r="AI28" s="19" t="str">
        <f ca="1"/>
        <v/>
      </c>
      <c r="AJ28" s="19" t="str">
        <f ca="1"/>
        <v/>
      </c>
      <c r="AK28" s="19" t="str">
        <f ca="1"/>
        <v/>
      </c>
      <c r="AL28" s="19" t="str">
        <f ca="1"/>
        <v/>
      </c>
      <c r="AM28" s="19" t="str">
        <f ca="1"/>
        <v/>
      </c>
      <c r="AN28" s="19" t="str">
        <f ca="1"/>
        <v/>
      </c>
      <c r="AO28" s="19" t="str">
        <f ca="1"/>
        <v/>
      </c>
      <c r="AP28" s="19" t="str">
        <f ca="1"/>
        <v/>
      </c>
      <c r="AQ28" s="19" t="str">
        <f ca="1"/>
        <v/>
      </c>
      <c r="AR28" s="19" t="str">
        <f ca="1"/>
        <v/>
      </c>
      <c r="AS28" s="19" t="str">
        <f ca="1"/>
        <v/>
      </c>
      <c r="AT28" s="19" t="str">
        <f ca="1"/>
        <v/>
      </c>
      <c r="AU28" s="19" t="str">
        <f ca="1"/>
        <v/>
      </c>
      <c r="AV28" s="19" t="str">
        <f ca="1"/>
        <v/>
      </c>
      <c r="AW28" s="19" t="str">
        <f ca="1"/>
        <v/>
      </c>
      <c r="AX28" s="20" t="str">
        <f ca="1"/>
        <v/>
      </c>
      <c r="AY28" s="20" t="str">
        <f ca="1"/>
        <v/>
      </c>
      <c r="AZ28" s="20" t="str">
        <f ca="1"/>
        <v/>
      </c>
      <c r="BA28" s="20" t="str">
        <f ca="1"/>
        <v/>
      </c>
      <c r="BB28" s="20" t="str">
        <f ca="1"/>
        <v/>
      </c>
      <c r="BC28" s="20" t="str">
        <f ca="1"/>
        <v/>
      </c>
      <c r="BD28" s="20" t="str">
        <f ca="1"/>
        <v/>
      </c>
      <c r="BE28" s="20" t="str">
        <f ca="1"/>
        <v/>
      </c>
      <c r="BF28" s="20" t="str">
        <f ca="1"/>
        <v/>
      </c>
      <c r="BG28" s="20" t="str">
        <f ca="1"/>
        <v/>
      </c>
      <c r="BH28" s="20" t="str">
        <f ca="1"/>
        <v/>
      </c>
      <c r="BI28" s="20" t="str">
        <f ca="1"/>
        <v/>
      </c>
      <c r="BJ28" s="20" t="str">
        <f ca="1"/>
        <v/>
      </c>
      <c r="BK28" s="20" t="str">
        <f ca="1"/>
        <v/>
      </c>
      <c r="BL28" s="20" t="str">
        <f ca="1"/>
        <v/>
      </c>
      <c r="BM28" s="20" t="str">
        <f ca="1"/>
        <v/>
      </c>
      <c r="BN28" s="20" t="str">
        <f ca="1"/>
        <v/>
      </c>
      <c r="BO28" s="20" t="str">
        <f ca="1"/>
        <v/>
      </c>
      <c r="BP28" s="20" t="str">
        <f ca="1"/>
        <v/>
      </c>
      <c r="BQ28" s="20" t="str">
        <f ca="1"/>
        <v/>
      </c>
      <c r="BR28" s="20" t="str">
        <f ca="1"/>
        <v/>
      </c>
      <c r="BS28" s="20" t="str">
        <f ca="1"/>
        <v/>
      </c>
      <c r="BT28" s="20" t="str">
        <f ca="1"/>
        <v/>
      </c>
      <c r="BU28" s="20" t="str">
        <f ca="1"/>
        <v/>
      </c>
      <c r="BV28" s="20" t="str">
        <f ca="1"/>
        <v/>
      </c>
      <c r="BW28" s="20" t="str">
        <f ca="1"/>
        <v/>
      </c>
      <c r="BX28" s="20" t="str">
        <f ca="1"/>
        <v/>
      </c>
      <c r="BY28" s="20" t="str">
        <f ca="1"/>
        <v/>
      </c>
      <c r="BZ28" s="20" t="str">
        <f ca="1"/>
        <v/>
      </c>
      <c r="CA28" s="20" t="str">
        <f ca="1"/>
        <v/>
      </c>
      <c r="CB28" s="20" t="str">
        <f ca="1"/>
        <v/>
      </c>
      <c r="CC28" s="20" t="str">
        <f ca="1"/>
        <v/>
      </c>
      <c r="CD28" s="20" t="str">
        <f ca="1"/>
        <v/>
      </c>
      <c r="CE28" s="20" t="str">
        <f ca="1"/>
        <v/>
      </c>
      <c r="CF28" s="20" t="str">
        <f ca="1"/>
        <v/>
      </c>
      <c r="CG28" s="20" t="str">
        <f ca="1"/>
        <v/>
      </c>
      <c r="CH28" s="20" t="str">
        <f ca="1"/>
        <v/>
      </c>
      <c r="CI28" s="20" t="str">
        <f ca="1"/>
        <v/>
      </c>
      <c r="CJ28" s="20" t="str">
        <f ca="1"/>
        <v/>
      </c>
      <c r="CK28" s="20" t="str">
        <f ca="1"/>
        <v/>
      </c>
      <c r="CL28" s="20" t="str">
        <f ca="1"/>
        <v/>
      </c>
      <c r="CM28" s="20" t="str">
        <f ca="1"/>
        <v/>
      </c>
      <c r="CN28" s="20" t="str">
        <f ca="1"/>
        <v/>
      </c>
      <c r="CO28" s="20" t="str">
        <f ca="1"/>
        <v/>
      </c>
      <c r="CP28" s="20" t="str">
        <f ca="1"/>
        <v/>
      </c>
      <c r="CQ28" s="20" t="str">
        <f ca="1"/>
        <v/>
      </c>
      <c r="CR28" s="20" t="str">
        <f ca="1"/>
        <v>Pro</v>
      </c>
      <c r="CS28" s="20" t="str">
        <f ca="1"/>
        <v>gre</v>
      </c>
      <c r="CT28" s="20" t="str">
        <f ca="1"/>
        <v xml:space="preserve">ss </v>
      </c>
      <c r="CU28" s="20" t="str">
        <f ca="1"/>
        <v>Rep</v>
      </c>
      <c r="CV28" s="20" t="str">
        <f ca="1"/>
        <v>ort</v>
      </c>
      <c r="CW28" s="20" t="str">
        <f ca="1"/>
        <v xml:space="preserve">   </v>
      </c>
      <c r="CX28" s="20" t="str">
        <f ca="1"/>
        <v xml:space="preserve">   </v>
      </c>
      <c r="CY28" s="20" t="str">
        <f ca="1"/>
        <v xml:space="preserve">   </v>
      </c>
      <c r="CZ28" s="20" t="str">
        <f ca="1"/>
        <v xml:space="preserve">   </v>
      </c>
      <c r="DA28" s="20" t="str">
        <f ca="1"/>
        <v xml:space="preserve">   </v>
      </c>
      <c r="DB28" s="20" t="str">
        <f ca="1"/>
        <v xml:space="preserve">   </v>
      </c>
      <c r="DC28" s="20" t="str">
        <f ca="1"/>
        <v xml:space="preserve">   </v>
      </c>
      <c r="DD28" s="20" t="str">
        <f ca="1"/>
        <v xml:space="preserve">   </v>
      </c>
      <c r="DE28" s="20" t="str">
        <f ca="1"/>
        <v xml:space="preserve">   </v>
      </c>
      <c r="DF28" s="20" t="str">
        <f ca="1"/>
        <v xml:space="preserve">   </v>
      </c>
      <c r="DG28" s="20" t="str">
        <f ca="1"/>
        <v xml:space="preserve">   </v>
      </c>
      <c r="DH28" s="20" t="str">
        <f ca="1"/>
        <v xml:space="preserve">   </v>
      </c>
      <c r="DI28" s="20" t="str">
        <f ca="1"/>
        <v xml:space="preserve">   </v>
      </c>
      <c r="DJ28" s="20" t="str">
        <f ca="1"/>
        <v xml:space="preserve">   </v>
      </c>
      <c r="DK28" s="20" t="str">
        <f ca="1"/>
        <v xml:space="preserve">   </v>
      </c>
      <c r="DL28" s="20" t="str">
        <f ca="1"/>
        <v xml:space="preserve">   </v>
      </c>
      <c r="DM28" s="20" t="str">
        <f ca="1"/>
        <v xml:space="preserve">   </v>
      </c>
      <c r="DN28" s="20" t="str">
        <f ca="1"/>
        <v xml:space="preserve">   </v>
      </c>
      <c r="DO28" s="20" t="str">
        <f ca="1"/>
        <v xml:space="preserve">   </v>
      </c>
      <c r="DP28" s="20" t="str">
        <f ca="1"/>
        <v xml:space="preserve">   </v>
      </c>
      <c r="DQ28" s="20" t="str">
        <f ca="1"/>
        <v xml:space="preserve">   </v>
      </c>
      <c r="DR28" s="20" t="str">
        <f ca="1"/>
        <v xml:space="preserve">   </v>
      </c>
      <c r="DS28" s="20" t="str">
        <f ca="1"/>
        <v xml:space="preserve">   </v>
      </c>
      <c r="DT28" s="20" t="str">
        <f ca="1"/>
        <v xml:space="preserve">   </v>
      </c>
      <c r="DU28" s="20" t="str">
        <f ca="1"/>
        <v xml:space="preserve">   </v>
      </c>
      <c r="DV28" s="20" t="str">
        <f ca="1"/>
        <v xml:space="preserve">   </v>
      </c>
      <c r="DW28" s="20" t="str">
        <f ca="1"/>
        <v xml:space="preserve">   </v>
      </c>
      <c r="DX28" s="20" t="str">
        <f ca="1"/>
        <v xml:space="preserve">   </v>
      </c>
      <c r="DY28" s="20" t="str">
        <f ca="1"/>
        <v xml:space="preserve">   </v>
      </c>
      <c r="DZ28" s="20" t="str">
        <f ca="1"/>
        <v xml:space="preserve">   </v>
      </c>
      <c r="EA28" s="20" t="str">
        <f ca="1"/>
        <v xml:space="preserve">   </v>
      </c>
      <c r="EB28" s="20" t="str">
        <f ca="1"/>
        <v xml:space="preserve">   </v>
      </c>
      <c r="EC28" s="20" t="str">
        <f ca="1"/>
        <v xml:space="preserve">   </v>
      </c>
      <c r="ED28" s="20" t="str">
        <f ca="1"/>
        <v xml:space="preserve">   </v>
      </c>
      <c r="EE28" s="20" t="str">
        <f ca="1"/>
        <v xml:space="preserve">   </v>
      </c>
      <c r="EF28" s="20" t="str">
        <f ca="1"/>
        <v xml:space="preserve">   </v>
      </c>
      <c r="EG28" s="20" t="str">
        <f ca="1"/>
        <v xml:space="preserve">   </v>
      </c>
      <c r="EH28" s="20" t="str">
        <f ca="1"/>
        <v xml:space="preserve">   </v>
      </c>
      <c r="EI28" s="20" t="str">
        <f ca="1"/>
        <v xml:space="preserve">   </v>
      </c>
      <c r="EJ28" s="20" t="str">
        <f ca="1"/>
        <v xml:space="preserve">   </v>
      </c>
      <c r="EK28" s="20" t="str">
        <f ca="1"/>
        <v xml:space="preserve">   </v>
      </c>
      <c r="EL28" s="20" t="str">
        <f ca="1"/>
        <v xml:space="preserve">   </v>
      </c>
      <c r="EM28" s="20" t="str">
        <f ca="1"/>
        <v xml:space="preserve">   </v>
      </c>
      <c r="EN28" s="20" t="str">
        <f ca="1"/>
        <v xml:space="preserve">   </v>
      </c>
      <c r="EO28" s="20" t="str">
        <f ca="1"/>
        <v xml:space="preserve">   </v>
      </c>
      <c r="EP28" s="20" t="str">
        <f ca="1"/>
        <v xml:space="preserve">   </v>
      </c>
      <c r="EQ28" s="20" t="str">
        <f ca="1"/>
        <v xml:space="preserve">   </v>
      </c>
      <c r="ER28" s="20" t="str">
        <f ca="1"/>
        <v xml:space="preserve">   </v>
      </c>
      <c r="ES28" s="20" t="str">
        <f ca="1"/>
        <v xml:space="preserve">   </v>
      </c>
      <c r="ET28" s="20" t="str">
        <f ca="1"/>
        <v xml:space="preserve">   </v>
      </c>
      <c r="EU28" s="20" t="str">
        <f ca="1"/>
        <v xml:space="preserve">   </v>
      </c>
      <c r="EV28" s="20" t="str">
        <f ca="1"/>
        <v xml:space="preserve">   </v>
      </c>
      <c r="EW28" s="20" t="str">
        <f ca="1"/>
        <v xml:space="preserve">   </v>
      </c>
      <c r="EX28" s="20" t="str">
        <f ca="1"/>
        <v xml:space="preserve">   </v>
      </c>
      <c r="EY28" s="20" t="str">
        <f ca="1"/>
        <v xml:space="preserve">   </v>
      </c>
      <c r="EZ28" s="20" t="str">
        <f ca="1"/>
        <v xml:space="preserve">   </v>
      </c>
      <c r="FA28" s="20" t="str">
        <f ca="1"/>
        <v xml:space="preserve">   </v>
      </c>
      <c r="FB28" s="20" t="str">
        <f ca="1"/>
        <v xml:space="preserve">   </v>
      </c>
      <c r="FC28" s="20" t="str">
        <f ca="1"/>
        <v xml:space="preserve">   </v>
      </c>
      <c r="FD28" s="20" t="str">
        <f ca="1"/>
        <v xml:space="preserve">   </v>
      </c>
      <c r="FE28" s="20" t="str">
        <f ca="1"/>
        <v xml:space="preserve">   </v>
      </c>
      <c r="FF28" s="20" t="str">
        <f ca="1"/>
        <v xml:space="preserve">   </v>
      </c>
      <c r="FG28" s="20" t="str">
        <f ca="1"/>
        <v xml:space="preserve">   </v>
      </c>
      <c r="FH28" s="20" t="str">
        <f ca="1"/>
        <v xml:space="preserve">   </v>
      </c>
      <c r="FI28" s="20" t="str">
        <f ca="1"/>
        <v xml:space="preserve">   </v>
      </c>
      <c r="FJ28" s="20" t="str">
        <f ca="1"/>
        <v xml:space="preserve">   </v>
      </c>
      <c r="FK28" s="20" t="str">
        <f ca="1"/>
        <v xml:space="preserve">   </v>
      </c>
      <c r="FL28" s="20" t="str">
        <f ca="1"/>
        <v xml:space="preserve">   </v>
      </c>
      <c r="FM28" s="20" t="str">
        <f ca="1"/>
        <v xml:space="preserve">   </v>
      </c>
      <c r="FN28" s="20" t="str">
        <f ca="1"/>
        <v xml:space="preserve">   </v>
      </c>
      <c r="FO28" s="20" t="str">
        <f ca="1"/>
        <v xml:space="preserve">   </v>
      </c>
      <c r="FP28" s="20" t="str">
        <f ca="1"/>
        <v xml:space="preserve">   </v>
      </c>
      <c r="FQ28" s="20" t="str">
        <f ca="1"/>
        <v xml:space="preserve">   </v>
      </c>
      <c r="FR28" s="20" t="str">
        <f ca="1"/>
        <v xml:space="preserve">   </v>
      </c>
      <c r="FS28" s="20" t="str">
        <f ca="1"/>
        <v xml:space="preserve">   </v>
      </c>
      <c r="FT28" s="20" t="str">
        <f ca="1"/>
        <v xml:space="preserve">   </v>
      </c>
      <c r="FU28" s="20" t="str">
        <f ca="1"/>
        <v xml:space="preserve">   </v>
      </c>
      <c r="FV28" s="20" t="str">
        <f ca="1"/>
        <v xml:space="preserve">   </v>
      </c>
      <c r="FW28" s="20" t="str">
        <f ca="1"/>
        <v xml:space="preserve">   </v>
      </c>
      <c r="FX28" s="20" t="str">
        <f ca="1"/>
        <v xml:space="preserve">   </v>
      </c>
      <c r="FY28" s="20" t="str">
        <f ca="1"/>
        <v xml:space="preserve">   </v>
      </c>
      <c r="FZ28" s="20" t="str">
        <f ca="1"/>
        <v xml:space="preserve">   </v>
      </c>
      <c r="GA28" s="20" t="str">
        <f ca="1"/>
        <v xml:space="preserve">   </v>
      </c>
      <c r="GB28" s="20" t="str">
        <f ca="1"/>
        <v xml:space="preserve">   </v>
      </c>
      <c r="GC28" s="20" t="str">
        <f ca="1"/>
        <v xml:space="preserve">   </v>
      </c>
      <c r="GD28" s="20" t="str">
        <f ca="1"/>
        <v xml:space="preserve">   </v>
      </c>
      <c r="GE28" s="20" t="str">
        <f ca="1"/>
        <v xml:space="preserve">   </v>
      </c>
      <c r="GF28" s="20" t="str">
        <f ca="1"/>
        <v xml:space="preserve">   </v>
      </c>
      <c r="GG28" s="20" t="str">
        <f ca="1"/>
        <v xml:space="preserve">   </v>
      </c>
      <c r="GH28" s="20" t="str">
        <f ca="1"/>
        <v xml:space="preserve">   </v>
      </c>
      <c r="GI28" s="20" t="str">
        <f ca="1"/>
        <v xml:space="preserve">   </v>
      </c>
      <c r="GJ28" s="20" t="str">
        <f ca="1"/>
        <v xml:space="preserve">   </v>
      </c>
      <c r="GK28" s="20" t="str">
        <f ca="1"/>
        <v xml:space="preserve">   </v>
      </c>
      <c r="GL28" s="20" t="str">
        <f ca="1"/>
        <v xml:space="preserve">   </v>
      </c>
      <c r="GM28" s="20" t="str">
        <f ca="1"/>
        <v xml:space="preserve">   </v>
      </c>
      <c r="GN28" s="20" t="str">
        <f ca="1"/>
        <v xml:space="preserve">   </v>
      </c>
      <c r="GO28" s="20" t="str">
        <f ca="1"/>
        <v xml:space="preserve">   </v>
      </c>
      <c r="GP28" s="20" t="str">
        <f ca="1"/>
        <v xml:space="preserve">   </v>
      </c>
      <c r="GQ28" s="20" t="str">
        <f ca="1"/>
        <v xml:space="preserve">   </v>
      </c>
      <c r="GR28" s="20" t="str">
        <f ca="1"/>
        <v xml:space="preserve">   </v>
      </c>
      <c r="GS28" s="20" t="str">
        <f ca="1"/>
        <v xml:space="preserve">   </v>
      </c>
      <c r="GT28" s="20" t="str">
        <f ca="1"/>
        <v xml:space="preserve">   </v>
      </c>
      <c r="GU28" s="20" t="str">
        <f ca="1"/>
        <v xml:space="preserve">   </v>
      </c>
      <c r="GV28" s="20" t="str">
        <f ca="1"/>
        <v xml:space="preserve">   </v>
      </c>
      <c r="GW28" s="20" t="str">
        <f ca="1"/>
        <v xml:space="preserve">   </v>
      </c>
      <c r="GX28" s="20" t="str">
        <f ca="1"/>
        <v xml:space="preserve">   </v>
      </c>
      <c r="GY28" s="20" t="str">
        <f ca="1"/>
        <v xml:space="preserve">   </v>
      </c>
      <c r="GZ28" s="20" t="str">
        <f ca="1"/>
        <v xml:space="preserve">   </v>
      </c>
      <c r="HA28" s="20" t="str">
        <f ca="1"/>
        <v xml:space="preserve">   </v>
      </c>
      <c r="HB28" s="20" t="str">
        <f ca="1"/>
        <v xml:space="preserve">   </v>
      </c>
      <c r="HC28" s="20" t="str">
        <f ca="1"/>
        <v xml:space="preserve">   </v>
      </c>
      <c r="HD28" s="20" t="str">
        <f ca="1"/>
        <v xml:space="preserve">   </v>
      </c>
      <c r="HE28" s="20" t="str">
        <f ca="1"/>
        <v xml:space="preserve">   </v>
      </c>
      <c r="HF28" s="20" t="str">
        <f ca="1"/>
        <v xml:space="preserve">   </v>
      </c>
      <c r="HG28" s="20" t="str">
        <f ca="1"/>
        <v xml:space="preserve">   </v>
      </c>
      <c r="HH28" s="20" t="str">
        <f ca="1"/>
        <v xml:space="preserve">   </v>
      </c>
      <c r="HI28" s="20" t="str">
        <f ca="1"/>
        <v xml:space="preserve">   </v>
      </c>
      <c r="HJ28" s="20" t="str">
        <f ca="1"/>
        <v xml:space="preserve">   </v>
      </c>
      <c r="HK28" s="20" t="str">
        <f ca="1"/>
        <v xml:space="preserve">   </v>
      </c>
      <c r="HL28" s="20" t="str">
        <f ca="1"/>
        <v xml:space="preserve">   </v>
      </c>
      <c r="HM28" s="20" t="str">
        <f ca="1"/>
        <v xml:space="preserve">   </v>
      </c>
      <c r="HN28" s="20" t="str">
        <f ca="1"/>
        <v xml:space="preserve">   </v>
      </c>
      <c r="HO28" s="20" t="str">
        <f ca="1"/>
        <v xml:space="preserve">   </v>
      </c>
      <c r="HP28" s="20" t="str">
        <f ca="1"/>
        <v xml:space="preserve">   </v>
      </c>
      <c r="HQ28" s="20" t="str">
        <f ca="1"/>
        <v xml:space="preserve">   </v>
      </c>
      <c r="HR28" s="20" t="str">
        <f ca="1"/>
        <v xml:space="preserve">   </v>
      </c>
      <c r="HS28" s="20" t="str">
        <f ca="1"/>
        <v xml:space="preserve">   </v>
      </c>
      <c r="HT28" s="20" t="str">
        <f ca="1"/>
        <v xml:space="preserve">   </v>
      </c>
      <c r="HU28" s="20" t="str">
        <f ca="1"/>
        <v xml:space="preserve">   </v>
      </c>
      <c r="HV28" s="20" t="str">
        <f ca="1"/>
        <v xml:space="preserve">   </v>
      </c>
      <c r="HW28" s="20" t="str">
        <f ca="1"/>
        <v xml:space="preserve">   </v>
      </c>
      <c r="HX28" s="20" t="str">
        <f ca="1"/>
        <v xml:space="preserve">   </v>
      </c>
      <c r="HY28" s="20" t="str">
        <f ca="1"/>
        <v xml:space="preserve">   </v>
      </c>
      <c r="HZ28" s="20" t="str">
        <f ca="1"/>
        <v xml:space="preserve">   </v>
      </c>
      <c r="IA28" s="20" t="str">
        <f ca="1"/>
        <v xml:space="preserve">   </v>
      </c>
      <c r="IB28" s="20" t="str">
        <f ca="1"/>
        <v xml:space="preserve">   </v>
      </c>
      <c r="IC28" s="20" t="str">
        <f ca="1"/>
        <v xml:space="preserve">   </v>
      </c>
      <c r="ID28" s="20" t="str">
        <f ca="1"/>
        <v xml:space="preserve">   </v>
      </c>
      <c r="IE28" s="20" t="str">
        <f ca="1"/>
        <v xml:space="preserve">   </v>
      </c>
      <c r="IF28" s="20" t="str">
        <f ca="1"/>
        <v xml:space="preserve">   </v>
      </c>
      <c r="IG28" s="20" t="str">
        <f ca="1"/>
        <v xml:space="preserve">   </v>
      </c>
      <c r="IH28" s="20" t="str">
        <f ca="1"/>
        <v xml:space="preserve">   </v>
      </c>
      <c r="II28" s="20" t="str">
        <f ca="1"/>
        <v xml:space="preserve">   </v>
      </c>
      <c r="IJ28" s="20" t="str">
        <f ca="1"/>
        <v xml:space="preserve">   </v>
      </c>
      <c r="IK28" s="20" t="str">
        <f ca="1"/>
        <v xml:space="preserve">   </v>
      </c>
      <c r="IL28" s="20" t="str">
        <f ca="1"/>
        <v xml:space="preserve">   </v>
      </c>
      <c r="IM28" s="20" t="str">
        <f ca="1"/>
        <v xml:space="preserve">   </v>
      </c>
      <c r="IN28" s="20" t="str">
        <f ca="1"/>
        <v xml:space="preserve">   </v>
      </c>
      <c r="IO28" s="20" t="str">
        <f ca="1"/>
        <v xml:space="preserve">   </v>
      </c>
      <c r="IP28" s="20" t="str">
        <f ca="1"/>
        <v xml:space="preserve">   </v>
      </c>
      <c r="IQ28" s="20" t="str">
        <f ca="1"/>
        <v xml:space="preserve">   </v>
      </c>
      <c r="IR28" s="20" t="str">
        <f ca="1"/>
        <v xml:space="preserve">   </v>
      </c>
      <c r="IS28" s="20" t="str">
        <f ca="1"/>
        <v xml:space="preserve">   </v>
      </c>
      <c r="IT28" s="20" t="str">
        <f ca="1"/>
        <v xml:space="preserve">   </v>
      </c>
      <c r="IU28" s="20" t="str">
        <f ca="1"/>
        <v xml:space="preserve">   </v>
      </c>
      <c r="IV28" s="20" t="str">
        <f ca="1"/>
        <v xml:space="preserve">   </v>
      </c>
      <c r="IW28" s="20" t="str">
        <f ca="1"/>
        <v xml:space="preserve">   </v>
      </c>
      <c r="IX28" s="20" t="str">
        <f ca="1"/>
        <v xml:space="preserve">   </v>
      </c>
      <c r="IY28" s="20" t="str">
        <f ca="1"/>
        <v xml:space="preserve">   </v>
      </c>
      <c r="IZ28" s="20" t="str">
        <f ca="1"/>
        <v xml:space="preserve">   </v>
      </c>
      <c r="JA28" s="20" t="str">
        <f ca="1"/>
        <v xml:space="preserve">   </v>
      </c>
      <c r="JB28" s="20" t="str">
        <f ca="1"/>
        <v xml:space="preserve">   </v>
      </c>
      <c r="JC28" s="20" t="str">
        <f ca="1"/>
        <v xml:space="preserve">   </v>
      </c>
      <c r="JD28" s="20" t="str">
        <f ca="1"/>
        <v xml:space="preserve">   </v>
      </c>
      <c r="JE28" s="20" t="str">
        <f ca="1"/>
        <v xml:space="preserve">   </v>
      </c>
      <c r="JF28" s="20" t="str">
        <f ca="1"/>
        <v xml:space="preserve">   </v>
      </c>
      <c r="JG28" s="20" t="str">
        <f ca="1"/>
        <v xml:space="preserve">   </v>
      </c>
      <c r="JH28" s="20" t="str">
        <f ca="1"/>
        <v xml:space="preserve">   </v>
      </c>
      <c r="JI28" s="20" t="str">
        <f ca="1"/>
        <v xml:space="preserve">   </v>
      </c>
      <c r="JJ28" s="20" t="str">
        <f ca="1"/>
        <v xml:space="preserve">   </v>
      </c>
      <c r="JK28" s="20" t="str">
        <f ca="1"/>
        <v xml:space="preserve">   </v>
      </c>
      <c r="JL28" s="20" t="str">
        <f ca="1"/>
        <v xml:space="preserve">   </v>
      </c>
      <c r="JM28" s="20" t="str">
        <f ca="1"/>
        <v xml:space="preserve">   </v>
      </c>
      <c r="JN28" s="20" t="str">
        <f ca="1"/>
        <v xml:space="preserve">   </v>
      </c>
      <c r="JO28" s="20" t="str">
        <f ca="1"/>
        <v xml:space="preserve">   </v>
      </c>
      <c r="JP28" s="20" t="str">
        <f ca="1"/>
        <v xml:space="preserve">   </v>
      </c>
      <c r="JQ28" s="20" t="str">
        <f ca="1"/>
        <v xml:space="preserve">   </v>
      </c>
      <c r="JR28" s="20" t="str">
        <f ca="1"/>
        <v xml:space="preserve">   </v>
      </c>
      <c r="JS28" s="20" t="str">
        <f ca="1"/>
        <v xml:space="preserve">   </v>
      </c>
      <c r="JT28" s="20" t="str">
        <f ca="1"/>
        <v xml:space="preserve">   </v>
      </c>
      <c r="JU28" s="20" t="str">
        <f ca="1"/>
        <v xml:space="preserve">   </v>
      </c>
      <c r="JV28" s="20" t="str">
        <f ca="1"/>
        <v xml:space="preserve">   </v>
      </c>
      <c r="JW28" s="20" t="str">
        <f ca="1"/>
        <v xml:space="preserve">   </v>
      </c>
      <c r="JX28" s="20" t="str">
        <f ca="1"/>
        <v xml:space="preserve">   </v>
      </c>
      <c r="JY28" s="20" t="str">
        <f ca="1"/>
        <v xml:space="preserve">   </v>
      </c>
    </row>
    <row r="29" spans="1:285" x14ac:dyDescent="0.3">
      <c r="C29" s="20">
        <v>22</v>
      </c>
      <c r="D29" s="20">
        <v>22</v>
      </c>
      <c r="J29" s="17" t="str">
        <v>ENME403</v>
      </c>
      <c r="K29" s="15" t="str">
        <v xml:space="preserve">	Controls Lab Assessment</v>
      </c>
      <c r="L29" s="133">
        <v>0.1</v>
      </c>
      <c r="M29" s="18">
        <v>46164</v>
      </c>
      <c r="N29" s="39">
        <f t="shared" si="0"/>
        <v>46165</v>
      </c>
      <c r="O29" s="19" t="str" cm="1">
        <f t="array" aca="1" ref="O29:JY29" ca="1">IFERROR(
  IF(OR($M29="",$N29=""),
    "",
    _xlfn.LET(
      _xlpm.num_characters, characters_per_cell,
      _xlpm.space_chars, 0,
      _xlpm.raw, K29,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((CEILING(_xlpm.x,$H$7)*1000)-45699)&gt;=((CEILING($M29,$H$7)*1000)-45699)
      )),
      _xlpm.n, _xlfn.SCAN(0, _xlpm.flag, _xlfn.LAMBDA(_xlpm.a,_xlpm.b, _xlpm.a + --_xlpm.b)),
      IF(_xlpm.flag, MID(_xlpm.txt,(_xlpm.n-1)*_xlpm.num_characters+1, _xlpm.num_characters), "")
    )
  ),
"")</f>
        <v/>
      </c>
      <c r="P29" s="19" t="str">
        <f ca="1"/>
        <v/>
      </c>
      <c r="Q29" s="19" t="str">
        <f ca="1"/>
        <v/>
      </c>
      <c r="R29" s="19" t="str">
        <f ca="1"/>
        <v/>
      </c>
      <c r="S29" s="19" t="str">
        <f ca="1"/>
        <v/>
      </c>
      <c r="T29" s="19" t="str">
        <f ca="1"/>
        <v/>
      </c>
      <c r="U29" s="19" t="str">
        <f ca="1"/>
        <v/>
      </c>
      <c r="V29" s="19" t="str">
        <f ca="1"/>
        <v/>
      </c>
      <c r="W29" s="19" t="str">
        <f ca="1"/>
        <v/>
      </c>
      <c r="X29" s="19" t="str">
        <f ca="1"/>
        <v/>
      </c>
      <c r="Y29" s="19" t="str">
        <f ca="1"/>
        <v/>
      </c>
      <c r="Z29" s="19" t="str">
        <f ca="1"/>
        <v/>
      </c>
      <c r="AA29" s="19" t="str">
        <f ca="1"/>
        <v/>
      </c>
      <c r="AB29" s="19" t="str">
        <f ca="1"/>
        <v/>
      </c>
      <c r="AC29" s="19" t="str">
        <f ca="1"/>
        <v/>
      </c>
      <c r="AD29" s="19" t="str">
        <f ca="1"/>
        <v/>
      </c>
      <c r="AE29" s="19" t="str">
        <f ca="1"/>
        <v/>
      </c>
      <c r="AF29" s="19" t="str">
        <f ca="1"/>
        <v/>
      </c>
      <c r="AG29" s="19" t="str">
        <f ca="1"/>
        <v/>
      </c>
      <c r="AH29" s="19" t="str">
        <f ca="1"/>
        <v/>
      </c>
      <c r="AI29" s="19" t="str">
        <f ca="1"/>
        <v/>
      </c>
      <c r="AJ29" s="19" t="str">
        <f ca="1"/>
        <v/>
      </c>
      <c r="AK29" s="19" t="str">
        <f ca="1"/>
        <v/>
      </c>
      <c r="AL29" s="19" t="str">
        <f ca="1"/>
        <v/>
      </c>
      <c r="AM29" s="19" t="str">
        <f ca="1"/>
        <v/>
      </c>
      <c r="AN29" s="19" t="str">
        <f ca="1"/>
        <v/>
      </c>
      <c r="AO29" s="19" t="str">
        <f ca="1"/>
        <v/>
      </c>
      <c r="AP29" s="19" t="str">
        <f ca="1"/>
        <v/>
      </c>
      <c r="AQ29" s="19" t="str">
        <f ca="1"/>
        <v/>
      </c>
      <c r="AR29" s="19" t="str">
        <f ca="1"/>
        <v/>
      </c>
      <c r="AS29" s="19" t="str">
        <f ca="1"/>
        <v/>
      </c>
      <c r="AT29" s="19" t="str">
        <f ca="1"/>
        <v/>
      </c>
      <c r="AU29" s="19" t="str">
        <f ca="1"/>
        <v/>
      </c>
      <c r="AV29" s="19" t="str">
        <f ca="1"/>
        <v/>
      </c>
      <c r="AW29" s="19" t="str">
        <f ca="1"/>
        <v/>
      </c>
      <c r="AX29" s="20" t="str">
        <f ca="1"/>
        <v/>
      </c>
      <c r="AY29" s="20" t="str">
        <f ca="1"/>
        <v/>
      </c>
      <c r="AZ29" s="20" t="str">
        <f ca="1"/>
        <v/>
      </c>
      <c r="BA29" s="20" t="str">
        <f ca="1"/>
        <v/>
      </c>
      <c r="BB29" s="20" t="str">
        <f ca="1"/>
        <v/>
      </c>
      <c r="BC29" s="20" t="str">
        <f ca="1"/>
        <v/>
      </c>
      <c r="BD29" s="20" t="str">
        <f ca="1"/>
        <v/>
      </c>
      <c r="BE29" s="20" t="str">
        <f ca="1"/>
        <v/>
      </c>
      <c r="BF29" s="20" t="str">
        <f ca="1"/>
        <v/>
      </c>
      <c r="BG29" s="20" t="str">
        <f ca="1"/>
        <v/>
      </c>
      <c r="BH29" s="20" t="str">
        <f ca="1"/>
        <v/>
      </c>
      <c r="BI29" s="20" t="str">
        <f ca="1"/>
        <v/>
      </c>
      <c r="BJ29" s="20" t="str">
        <f ca="1"/>
        <v/>
      </c>
      <c r="BK29" s="20" t="str">
        <f ca="1"/>
        <v/>
      </c>
      <c r="BL29" s="20" t="str">
        <f ca="1"/>
        <v/>
      </c>
      <c r="BM29" s="20" t="str">
        <f ca="1"/>
        <v/>
      </c>
      <c r="BN29" s="20" t="str">
        <f ca="1"/>
        <v/>
      </c>
      <c r="BO29" s="20" t="str">
        <f ca="1"/>
        <v/>
      </c>
      <c r="BP29" s="20" t="str">
        <f ca="1"/>
        <v/>
      </c>
      <c r="BQ29" s="20" t="str">
        <f ca="1"/>
        <v/>
      </c>
      <c r="BR29" s="20" t="str">
        <f ca="1"/>
        <v/>
      </c>
      <c r="BS29" s="20" t="str">
        <f ca="1"/>
        <v/>
      </c>
      <c r="BT29" s="20" t="str">
        <f ca="1"/>
        <v/>
      </c>
      <c r="BU29" s="20" t="str">
        <f ca="1"/>
        <v/>
      </c>
      <c r="BV29" s="20" t="str">
        <f ca="1"/>
        <v/>
      </c>
      <c r="BW29" s="20" t="str">
        <f ca="1"/>
        <v/>
      </c>
      <c r="BX29" s="20" t="str">
        <f ca="1"/>
        <v/>
      </c>
      <c r="BY29" s="20" t="str">
        <f ca="1"/>
        <v/>
      </c>
      <c r="BZ29" s="20" t="str">
        <f ca="1"/>
        <v/>
      </c>
      <c r="CA29" s="20" t="str">
        <f ca="1"/>
        <v/>
      </c>
      <c r="CB29" s="20" t="str">
        <f ca="1"/>
        <v/>
      </c>
      <c r="CC29" s="20" t="str">
        <f ca="1"/>
        <v/>
      </c>
      <c r="CD29" s="20" t="str">
        <f ca="1"/>
        <v/>
      </c>
      <c r="CE29" s="20" t="str">
        <f ca="1"/>
        <v/>
      </c>
      <c r="CF29" s="20" t="str">
        <f ca="1"/>
        <v/>
      </c>
      <c r="CG29" s="20" t="str">
        <f ca="1"/>
        <v/>
      </c>
      <c r="CH29" s="20" t="str">
        <f ca="1"/>
        <v/>
      </c>
      <c r="CI29" s="20" t="str">
        <f ca="1"/>
        <v/>
      </c>
      <c r="CJ29" s="20" t="str">
        <f ca="1"/>
        <v/>
      </c>
      <c r="CK29" s="20" t="str">
        <f ca="1"/>
        <v/>
      </c>
      <c r="CL29" s="20" t="str">
        <f ca="1"/>
        <v/>
      </c>
      <c r="CM29" s="20" t="str">
        <f ca="1"/>
        <v/>
      </c>
      <c r="CN29" s="20" t="str">
        <f ca="1"/>
        <v/>
      </c>
      <c r="CO29" s="20" t="str">
        <f ca="1"/>
        <v/>
      </c>
      <c r="CP29" s="20" t="str">
        <f ca="1"/>
        <v/>
      </c>
      <c r="CQ29" s="20" t="str">
        <f ca="1"/>
        <v/>
      </c>
      <c r="CR29" s="20" t="str">
        <f ca="1"/>
        <v xml:space="preserve">	Co</v>
      </c>
      <c r="CS29" s="20" t="str">
        <f ca="1"/>
        <v>ntr</v>
      </c>
      <c r="CT29" s="20" t="str">
        <f ca="1"/>
        <v>ols</v>
      </c>
      <c r="CU29" s="20" t="str">
        <f ca="1"/>
        <v xml:space="preserve">   </v>
      </c>
      <c r="CV29" s="20" t="str">
        <f ca="1"/>
        <v>Lab</v>
      </c>
      <c r="CW29" s="20" t="str">
        <f ca="1"/>
        <v xml:space="preserve">   </v>
      </c>
      <c r="CX29" s="20" t="str">
        <f ca="1"/>
        <v>Ass</v>
      </c>
      <c r="CY29" s="20" t="str">
        <f ca="1"/>
        <v>ess</v>
      </c>
      <c r="CZ29" s="20" t="str">
        <f ca="1"/>
        <v>men</v>
      </c>
      <c r="DA29" s="20" t="str">
        <f ca="1"/>
        <v xml:space="preserve">t  </v>
      </c>
      <c r="DB29" s="20" t="str">
        <f ca="1"/>
        <v xml:space="preserve">   </v>
      </c>
      <c r="DC29" s="20" t="str">
        <f ca="1"/>
        <v xml:space="preserve">   </v>
      </c>
      <c r="DD29" s="20" t="str">
        <f ca="1"/>
        <v xml:space="preserve">   </v>
      </c>
      <c r="DE29" s="20" t="str">
        <f ca="1"/>
        <v xml:space="preserve">   </v>
      </c>
      <c r="DF29" s="20" t="str">
        <f ca="1"/>
        <v xml:space="preserve">   </v>
      </c>
      <c r="DG29" s="20" t="str">
        <f ca="1"/>
        <v xml:space="preserve">   </v>
      </c>
      <c r="DH29" s="20" t="str">
        <f ca="1"/>
        <v xml:space="preserve">   </v>
      </c>
      <c r="DI29" s="20" t="str">
        <f ca="1"/>
        <v xml:space="preserve">   </v>
      </c>
      <c r="DJ29" s="20" t="str">
        <f ca="1"/>
        <v xml:space="preserve">   </v>
      </c>
      <c r="DK29" s="20" t="str">
        <f ca="1"/>
        <v xml:space="preserve">   </v>
      </c>
      <c r="DL29" s="20" t="str">
        <f ca="1"/>
        <v xml:space="preserve">   </v>
      </c>
      <c r="DM29" s="20" t="str">
        <f ca="1"/>
        <v xml:space="preserve">   </v>
      </c>
      <c r="DN29" s="20" t="str">
        <f ca="1"/>
        <v xml:space="preserve">   </v>
      </c>
      <c r="DO29" s="20" t="str">
        <f ca="1"/>
        <v xml:space="preserve">   </v>
      </c>
      <c r="DP29" s="20" t="str">
        <f ca="1"/>
        <v xml:space="preserve">   </v>
      </c>
      <c r="DQ29" s="20" t="str">
        <f ca="1"/>
        <v xml:space="preserve">   </v>
      </c>
      <c r="DR29" s="20" t="str">
        <f ca="1"/>
        <v xml:space="preserve">   </v>
      </c>
      <c r="DS29" s="20" t="str">
        <f ca="1"/>
        <v xml:space="preserve">   </v>
      </c>
      <c r="DT29" s="20" t="str">
        <f ca="1"/>
        <v xml:space="preserve">   </v>
      </c>
      <c r="DU29" s="20" t="str">
        <f ca="1"/>
        <v xml:space="preserve">   </v>
      </c>
      <c r="DV29" s="20" t="str">
        <f ca="1"/>
        <v xml:space="preserve">   </v>
      </c>
      <c r="DW29" s="20" t="str">
        <f ca="1"/>
        <v xml:space="preserve">   </v>
      </c>
      <c r="DX29" s="20" t="str">
        <f ca="1"/>
        <v xml:space="preserve">   </v>
      </c>
      <c r="DY29" s="20" t="str">
        <f ca="1"/>
        <v xml:space="preserve">   </v>
      </c>
      <c r="DZ29" s="20" t="str">
        <f ca="1"/>
        <v xml:space="preserve">   </v>
      </c>
      <c r="EA29" s="20" t="str">
        <f ca="1"/>
        <v xml:space="preserve">   </v>
      </c>
      <c r="EB29" s="20" t="str">
        <f ca="1"/>
        <v xml:space="preserve">   </v>
      </c>
      <c r="EC29" s="20" t="str">
        <f ca="1"/>
        <v xml:space="preserve">   </v>
      </c>
      <c r="ED29" s="20" t="str">
        <f ca="1"/>
        <v xml:space="preserve">   </v>
      </c>
      <c r="EE29" s="20" t="str">
        <f ca="1"/>
        <v xml:space="preserve">   </v>
      </c>
      <c r="EF29" s="20" t="str">
        <f ca="1"/>
        <v xml:space="preserve">   </v>
      </c>
      <c r="EG29" s="20" t="str">
        <f ca="1"/>
        <v xml:space="preserve">   </v>
      </c>
      <c r="EH29" s="20" t="str">
        <f ca="1"/>
        <v xml:space="preserve">   </v>
      </c>
      <c r="EI29" s="20" t="str">
        <f ca="1"/>
        <v xml:space="preserve">   </v>
      </c>
      <c r="EJ29" s="20" t="str">
        <f ca="1"/>
        <v xml:space="preserve">   </v>
      </c>
      <c r="EK29" s="20" t="str">
        <f ca="1"/>
        <v xml:space="preserve">   </v>
      </c>
      <c r="EL29" s="20" t="str">
        <f ca="1"/>
        <v xml:space="preserve">   </v>
      </c>
      <c r="EM29" s="20" t="str">
        <f ca="1"/>
        <v xml:space="preserve">   </v>
      </c>
      <c r="EN29" s="20" t="str">
        <f ca="1"/>
        <v xml:space="preserve">   </v>
      </c>
      <c r="EO29" s="20" t="str">
        <f ca="1"/>
        <v xml:space="preserve">   </v>
      </c>
      <c r="EP29" s="20" t="str">
        <f ca="1"/>
        <v xml:space="preserve">   </v>
      </c>
      <c r="EQ29" s="20" t="str">
        <f ca="1"/>
        <v xml:space="preserve">   </v>
      </c>
      <c r="ER29" s="20" t="str">
        <f ca="1"/>
        <v xml:space="preserve">   </v>
      </c>
      <c r="ES29" s="20" t="str">
        <f ca="1"/>
        <v xml:space="preserve">   </v>
      </c>
      <c r="ET29" s="20" t="str">
        <f ca="1"/>
        <v xml:space="preserve">   </v>
      </c>
      <c r="EU29" s="20" t="str">
        <f ca="1"/>
        <v xml:space="preserve">   </v>
      </c>
      <c r="EV29" s="20" t="str">
        <f ca="1"/>
        <v xml:space="preserve">   </v>
      </c>
      <c r="EW29" s="20" t="str">
        <f ca="1"/>
        <v xml:space="preserve">   </v>
      </c>
      <c r="EX29" s="20" t="str">
        <f ca="1"/>
        <v xml:space="preserve">   </v>
      </c>
      <c r="EY29" s="20" t="str">
        <f ca="1"/>
        <v xml:space="preserve">   </v>
      </c>
      <c r="EZ29" s="20" t="str">
        <f ca="1"/>
        <v xml:space="preserve">   </v>
      </c>
      <c r="FA29" s="20" t="str">
        <f ca="1"/>
        <v xml:space="preserve">   </v>
      </c>
      <c r="FB29" s="20" t="str">
        <f ca="1"/>
        <v xml:space="preserve">   </v>
      </c>
      <c r="FC29" s="20" t="str">
        <f ca="1"/>
        <v xml:space="preserve">   </v>
      </c>
      <c r="FD29" s="20" t="str">
        <f ca="1"/>
        <v xml:space="preserve">   </v>
      </c>
      <c r="FE29" s="20" t="str">
        <f ca="1"/>
        <v xml:space="preserve">   </v>
      </c>
      <c r="FF29" s="20" t="str">
        <f ca="1"/>
        <v xml:space="preserve">   </v>
      </c>
      <c r="FG29" s="20" t="str">
        <f ca="1"/>
        <v xml:space="preserve">   </v>
      </c>
      <c r="FH29" s="20" t="str">
        <f ca="1"/>
        <v xml:space="preserve">   </v>
      </c>
      <c r="FI29" s="20" t="str">
        <f ca="1"/>
        <v xml:space="preserve">   </v>
      </c>
      <c r="FJ29" s="20" t="str">
        <f ca="1"/>
        <v xml:space="preserve">   </v>
      </c>
      <c r="FK29" s="20" t="str">
        <f ca="1"/>
        <v xml:space="preserve">   </v>
      </c>
      <c r="FL29" s="20" t="str">
        <f ca="1"/>
        <v xml:space="preserve">   </v>
      </c>
      <c r="FM29" s="20" t="str">
        <f ca="1"/>
        <v xml:space="preserve">   </v>
      </c>
      <c r="FN29" s="20" t="str">
        <f ca="1"/>
        <v xml:space="preserve">   </v>
      </c>
      <c r="FO29" s="20" t="str">
        <f ca="1"/>
        <v xml:space="preserve">   </v>
      </c>
      <c r="FP29" s="20" t="str">
        <f ca="1"/>
        <v xml:space="preserve">   </v>
      </c>
      <c r="FQ29" s="20" t="str">
        <f ca="1"/>
        <v xml:space="preserve">   </v>
      </c>
      <c r="FR29" s="20" t="str">
        <f ca="1"/>
        <v xml:space="preserve">   </v>
      </c>
      <c r="FS29" s="20" t="str">
        <f ca="1"/>
        <v xml:space="preserve">   </v>
      </c>
      <c r="FT29" s="20" t="str">
        <f ca="1"/>
        <v xml:space="preserve">   </v>
      </c>
      <c r="FU29" s="20" t="str">
        <f ca="1"/>
        <v xml:space="preserve">   </v>
      </c>
      <c r="FV29" s="20" t="str">
        <f ca="1"/>
        <v xml:space="preserve">   </v>
      </c>
      <c r="FW29" s="20" t="str">
        <f ca="1"/>
        <v xml:space="preserve">   </v>
      </c>
      <c r="FX29" s="20" t="str">
        <f ca="1"/>
        <v xml:space="preserve">   </v>
      </c>
      <c r="FY29" s="20" t="str">
        <f ca="1"/>
        <v xml:space="preserve">   </v>
      </c>
      <c r="FZ29" s="20" t="str">
        <f ca="1"/>
        <v xml:space="preserve">   </v>
      </c>
      <c r="GA29" s="20" t="str">
        <f ca="1"/>
        <v xml:space="preserve">   </v>
      </c>
      <c r="GB29" s="20" t="str">
        <f ca="1"/>
        <v xml:space="preserve">   </v>
      </c>
      <c r="GC29" s="20" t="str">
        <f ca="1"/>
        <v xml:space="preserve">   </v>
      </c>
      <c r="GD29" s="20" t="str">
        <f ca="1"/>
        <v xml:space="preserve">   </v>
      </c>
      <c r="GE29" s="20" t="str">
        <f ca="1"/>
        <v xml:space="preserve">   </v>
      </c>
      <c r="GF29" s="20" t="str">
        <f ca="1"/>
        <v xml:space="preserve">   </v>
      </c>
      <c r="GG29" s="20" t="str">
        <f ca="1"/>
        <v xml:space="preserve">   </v>
      </c>
      <c r="GH29" s="20" t="str">
        <f ca="1"/>
        <v xml:space="preserve">   </v>
      </c>
      <c r="GI29" s="20" t="str">
        <f ca="1"/>
        <v xml:space="preserve">   </v>
      </c>
      <c r="GJ29" s="20" t="str">
        <f ca="1"/>
        <v xml:space="preserve">   </v>
      </c>
      <c r="GK29" s="20" t="str">
        <f ca="1"/>
        <v xml:space="preserve">   </v>
      </c>
      <c r="GL29" s="20" t="str">
        <f ca="1"/>
        <v xml:space="preserve">   </v>
      </c>
      <c r="GM29" s="20" t="str">
        <f ca="1"/>
        <v xml:space="preserve">   </v>
      </c>
      <c r="GN29" s="20" t="str">
        <f ca="1"/>
        <v xml:space="preserve">   </v>
      </c>
      <c r="GO29" s="20" t="str">
        <f ca="1"/>
        <v xml:space="preserve">   </v>
      </c>
      <c r="GP29" s="20" t="str">
        <f ca="1"/>
        <v xml:space="preserve">   </v>
      </c>
      <c r="GQ29" s="20" t="str">
        <f ca="1"/>
        <v xml:space="preserve">   </v>
      </c>
      <c r="GR29" s="20" t="str">
        <f ca="1"/>
        <v xml:space="preserve">   </v>
      </c>
      <c r="GS29" s="20" t="str">
        <f ca="1"/>
        <v xml:space="preserve">   </v>
      </c>
      <c r="GT29" s="20" t="str">
        <f ca="1"/>
        <v xml:space="preserve">   </v>
      </c>
      <c r="GU29" s="20" t="str">
        <f ca="1"/>
        <v xml:space="preserve">   </v>
      </c>
      <c r="GV29" s="20" t="str">
        <f ca="1"/>
        <v xml:space="preserve">   </v>
      </c>
      <c r="GW29" s="20" t="str">
        <f ca="1"/>
        <v xml:space="preserve">   </v>
      </c>
      <c r="GX29" s="20" t="str">
        <f ca="1"/>
        <v xml:space="preserve">   </v>
      </c>
      <c r="GY29" s="20" t="str">
        <f ca="1"/>
        <v xml:space="preserve">   </v>
      </c>
      <c r="GZ29" s="20" t="str">
        <f ca="1"/>
        <v xml:space="preserve">   </v>
      </c>
      <c r="HA29" s="20" t="str">
        <f ca="1"/>
        <v xml:space="preserve">   </v>
      </c>
      <c r="HB29" s="20" t="str">
        <f ca="1"/>
        <v xml:space="preserve">   </v>
      </c>
      <c r="HC29" s="20" t="str">
        <f ca="1"/>
        <v xml:space="preserve">   </v>
      </c>
      <c r="HD29" s="20" t="str">
        <f ca="1"/>
        <v xml:space="preserve">   </v>
      </c>
      <c r="HE29" s="20" t="str">
        <f ca="1"/>
        <v xml:space="preserve">   </v>
      </c>
      <c r="HF29" s="20" t="str">
        <f ca="1"/>
        <v xml:space="preserve">   </v>
      </c>
      <c r="HG29" s="20" t="str">
        <f ca="1"/>
        <v xml:space="preserve">   </v>
      </c>
      <c r="HH29" s="20" t="str">
        <f ca="1"/>
        <v xml:space="preserve">   </v>
      </c>
      <c r="HI29" s="20" t="str">
        <f ca="1"/>
        <v xml:space="preserve">   </v>
      </c>
      <c r="HJ29" s="20" t="str">
        <f ca="1"/>
        <v xml:space="preserve">   </v>
      </c>
      <c r="HK29" s="20" t="str">
        <f ca="1"/>
        <v xml:space="preserve">   </v>
      </c>
      <c r="HL29" s="20" t="str">
        <f ca="1"/>
        <v xml:space="preserve">   </v>
      </c>
      <c r="HM29" s="20" t="str">
        <f ca="1"/>
        <v xml:space="preserve">   </v>
      </c>
      <c r="HN29" s="20" t="str">
        <f ca="1"/>
        <v xml:space="preserve">   </v>
      </c>
      <c r="HO29" s="20" t="str">
        <f ca="1"/>
        <v xml:space="preserve">   </v>
      </c>
      <c r="HP29" s="20" t="str">
        <f ca="1"/>
        <v xml:space="preserve">   </v>
      </c>
      <c r="HQ29" s="20" t="str">
        <f ca="1"/>
        <v xml:space="preserve">   </v>
      </c>
      <c r="HR29" s="20" t="str">
        <f ca="1"/>
        <v xml:space="preserve">   </v>
      </c>
      <c r="HS29" s="20" t="str">
        <f ca="1"/>
        <v xml:space="preserve">   </v>
      </c>
      <c r="HT29" s="20" t="str">
        <f ca="1"/>
        <v xml:space="preserve">   </v>
      </c>
      <c r="HU29" s="20" t="str">
        <f ca="1"/>
        <v xml:space="preserve">   </v>
      </c>
      <c r="HV29" s="20" t="str">
        <f ca="1"/>
        <v xml:space="preserve">   </v>
      </c>
      <c r="HW29" s="20" t="str">
        <f ca="1"/>
        <v xml:space="preserve">   </v>
      </c>
      <c r="HX29" s="20" t="str">
        <f ca="1"/>
        <v xml:space="preserve">   </v>
      </c>
      <c r="HY29" s="20" t="str">
        <f ca="1"/>
        <v xml:space="preserve">   </v>
      </c>
      <c r="HZ29" s="20" t="str">
        <f ca="1"/>
        <v xml:space="preserve">   </v>
      </c>
      <c r="IA29" s="20" t="str">
        <f ca="1"/>
        <v xml:space="preserve">   </v>
      </c>
      <c r="IB29" s="20" t="str">
        <f ca="1"/>
        <v xml:space="preserve">   </v>
      </c>
      <c r="IC29" s="20" t="str">
        <f ca="1"/>
        <v xml:space="preserve">   </v>
      </c>
      <c r="ID29" s="20" t="str">
        <f ca="1"/>
        <v xml:space="preserve">   </v>
      </c>
      <c r="IE29" s="20" t="str">
        <f ca="1"/>
        <v xml:space="preserve">   </v>
      </c>
      <c r="IF29" s="20" t="str">
        <f ca="1"/>
        <v xml:space="preserve">   </v>
      </c>
      <c r="IG29" s="20" t="str">
        <f ca="1"/>
        <v xml:space="preserve">   </v>
      </c>
      <c r="IH29" s="20" t="str">
        <f ca="1"/>
        <v xml:space="preserve">   </v>
      </c>
      <c r="II29" s="20" t="str">
        <f ca="1"/>
        <v xml:space="preserve">   </v>
      </c>
      <c r="IJ29" s="20" t="str">
        <f ca="1"/>
        <v xml:space="preserve">   </v>
      </c>
      <c r="IK29" s="20" t="str">
        <f ca="1"/>
        <v xml:space="preserve">   </v>
      </c>
      <c r="IL29" s="20" t="str">
        <f ca="1"/>
        <v xml:space="preserve">   </v>
      </c>
      <c r="IM29" s="20" t="str">
        <f ca="1"/>
        <v xml:space="preserve">   </v>
      </c>
      <c r="IN29" s="20" t="str">
        <f ca="1"/>
        <v xml:space="preserve">   </v>
      </c>
      <c r="IO29" s="20" t="str">
        <f ca="1"/>
        <v xml:space="preserve">   </v>
      </c>
      <c r="IP29" s="20" t="str">
        <f ca="1"/>
        <v xml:space="preserve">   </v>
      </c>
      <c r="IQ29" s="20" t="str">
        <f ca="1"/>
        <v xml:space="preserve">   </v>
      </c>
      <c r="IR29" s="20" t="str">
        <f ca="1"/>
        <v xml:space="preserve">   </v>
      </c>
      <c r="IS29" s="20" t="str">
        <f ca="1"/>
        <v xml:space="preserve">   </v>
      </c>
      <c r="IT29" s="20" t="str">
        <f ca="1"/>
        <v xml:space="preserve">   </v>
      </c>
      <c r="IU29" s="20" t="str">
        <f ca="1"/>
        <v xml:space="preserve">   </v>
      </c>
      <c r="IV29" s="20" t="str">
        <f ca="1"/>
        <v xml:space="preserve">   </v>
      </c>
      <c r="IW29" s="20" t="str">
        <f ca="1"/>
        <v xml:space="preserve">   </v>
      </c>
      <c r="IX29" s="20" t="str">
        <f ca="1"/>
        <v xml:space="preserve">   </v>
      </c>
      <c r="IY29" s="20" t="str">
        <f ca="1"/>
        <v xml:space="preserve">   </v>
      </c>
      <c r="IZ29" s="20" t="str">
        <f ca="1"/>
        <v xml:space="preserve">   </v>
      </c>
      <c r="JA29" s="20" t="str">
        <f ca="1"/>
        <v xml:space="preserve">   </v>
      </c>
      <c r="JB29" s="20" t="str">
        <f ca="1"/>
        <v xml:space="preserve">   </v>
      </c>
      <c r="JC29" s="20" t="str">
        <f ca="1"/>
        <v xml:space="preserve">   </v>
      </c>
      <c r="JD29" s="20" t="str">
        <f ca="1"/>
        <v xml:space="preserve">   </v>
      </c>
      <c r="JE29" s="20" t="str">
        <f ca="1"/>
        <v xml:space="preserve">   </v>
      </c>
      <c r="JF29" s="20" t="str">
        <f ca="1"/>
        <v xml:space="preserve">   </v>
      </c>
      <c r="JG29" s="20" t="str">
        <f ca="1"/>
        <v xml:space="preserve">   </v>
      </c>
      <c r="JH29" s="20" t="str">
        <f ca="1"/>
        <v xml:space="preserve">   </v>
      </c>
      <c r="JI29" s="20" t="str">
        <f ca="1"/>
        <v xml:space="preserve">   </v>
      </c>
      <c r="JJ29" s="20" t="str">
        <f ca="1"/>
        <v xml:space="preserve">   </v>
      </c>
      <c r="JK29" s="20" t="str">
        <f ca="1"/>
        <v xml:space="preserve">   </v>
      </c>
      <c r="JL29" s="20" t="str">
        <f ca="1"/>
        <v xml:space="preserve">   </v>
      </c>
      <c r="JM29" s="20" t="str">
        <f ca="1"/>
        <v xml:space="preserve">   </v>
      </c>
      <c r="JN29" s="20" t="str">
        <f ca="1"/>
        <v xml:space="preserve">   </v>
      </c>
      <c r="JO29" s="20" t="str">
        <f ca="1"/>
        <v xml:space="preserve">   </v>
      </c>
      <c r="JP29" s="20" t="str">
        <f ca="1"/>
        <v xml:space="preserve">   </v>
      </c>
      <c r="JQ29" s="20" t="str">
        <f ca="1"/>
        <v xml:space="preserve">   </v>
      </c>
      <c r="JR29" s="20" t="str">
        <f ca="1"/>
        <v xml:space="preserve">   </v>
      </c>
      <c r="JS29" s="20" t="str">
        <f ca="1"/>
        <v xml:space="preserve">   </v>
      </c>
      <c r="JT29" s="20" t="str">
        <f ca="1"/>
        <v xml:space="preserve">   </v>
      </c>
      <c r="JU29" s="20" t="str">
        <f ca="1"/>
        <v xml:space="preserve">   </v>
      </c>
      <c r="JV29" s="20" t="str">
        <f ca="1"/>
        <v xml:space="preserve">   </v>
      </c>
      <c r="JW29" s="20" t="str">
        <f ca="1"/>
        <v xml:space="preserve">   </v>
      </c>
      <c r="JX29" s="20" t="str">
        <f ca="1"/>
        <v xml:space="preserve">   </v>
      </c>
      <c r="JY29" s="20" t="str">
        <f ca="1"/>
        <v xml:space="preserve">   </v>
      </c>
    </row>
    <row r="30" spans="1:285" x14ac:dyDescent="0.3">
      <c r="C30" s="20">
        <v>23</v>
      </c>
      <c r="D30" s="20">
        <v>23</v>
      </c>
      <c r="J30" s="17" t="str">
        <v>ENCE461</v>
      </c>
      <c r="K30" s="15" t="str">
        <v>Board inspection W12</v>
      </c>
      <c r="L30" s="133">
        <v>0.15</v>
      </c>
      <c r="M30" s="18">
        <v>46167</v>
      </c>
      <c r="N30" s="39">
        <f t="shared" si="0"/>
        <v>46168</v>
      </c>
      <c r="O30" s="19" t="str" cm="1">
        <f t="array" aca="1" ref="O30:JY30" ca="1">IFERROR(
  IF(OR($M30="",$N30=""),
    "",
    _xlfn.LET(
      _xlpm.num_characters, characters_per_cell,
      _xlpm.space_chars, 0,
      _xlpm.raw, K30,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((CEILING(_xlpm.x,$H$7)*1000)-45699)&gt;=((CEILING($M30,$H$7)*1000)-45699)
      )),
      _xlpm.n, _xlfn.SCAN(0, _xlpm.flag, _xlfn.LAMBDA(_xlpm.a,_xlpm.b, _xlpm.a + --_xlpm.b)),
      IF(_xlpm.flag, MID(_xlpm.txt,(_xlpm.n-1)*_xlpm.num_characters+1, _xlpm.num_characters), "")
    )
  ),
"")</f>
        <v/>
      </c>
      <c r="P30" s="19" t="str">
        <f ca="1"/>
        <v/>
      </c>
      <c r="Q30" s="19" t="str">
        <f ca="1"/>
        <v/>
      </c>
      <c r="R30" s="19" t="str">
        <f ca="1"/>
        <v/>
      </c>
      <c r="S30" s="19" t="str">
        <f ca="1"/>
        <v/>
      </c>
      <c r="T30" s="19" t="str">
        <f ca="1"/>
        <v/>
      </c>
      <c r="U30" s="19" t="str">
        <f ca="1"/>
        <v/>
      </c>
      <c r="V30" s="19" t="str">
        <f ca="1"/>
        <v/>
      </c>
      <c r="W30" s="19" t="str">
        <f ca="1"/>
        <v/>
      </c>
      <c r="X30" s="19" t="str">
        <f ca="1"/>
        <v/>
      </c>
      <c r="Y30" s="19" t="str">
        <f ca="1"/>
        <v/>
      </c>
      <c r="Z30" s="19" t="str">
        <f ca="1"/>
        <v/>
      </c>
      <c r="AA30" s="19" t="str">
        <f ca="1"/>
        <v/>
      </c>
      <c r="AB30" s="19" t="str">
        <f ca="1"/>
        <v/>
      </c>
      <c r="AC30" s="19" t="str">
        <f ca="1"/>
        <v/>
      </c>
      <c r="AD30" s="19" t="str">
        <f ca="1"/>
        <v/>
      </c>
      <c r="AE30" s="19" t="str">
        <f ca="1"/>
        <v/>
      </c>
      <c r="AF30" s="19" t="str">
        <f ca="1"/>
        <v/>
      </c>
      <c r="AG30" s="19" t="str">
        <f ca="1"/>
        <v/>
      </c>
      <c r="AH30" s="19" t="str">
        <f ca="1"/>
        <v/>
      </c>
      <c r="AI30" s="19" t="str">
        <f ca="1"/>
        <v/>
      </c>
      <c r="AJ30" s="19" t="str">
        <f ca="1"/>
        <v/>
      </c>
      <c r="AK30" s="19" t="str">
        <f ca="1"/>
        <v/>
      </c>
      <c r="AL30" s="19" t="str">
        <f ca="1"/>
        <v/>
      </c>
      <c r="AM30" s="19" t="str">
        <f ca="1"/>
        <v/>
      </c>
      <c r="AN30" s="19" t="str">
        <f ca="1"/>
        <v/>
      </c>
      <c r="AO30" s="19" t="str">
        <f ca="1"/>
        <v/>
      </c>
      <c r="AP30" s="19" t="str">
        <f ca="1"/>
        <v/>
      </c>
      <c r="AQ30" s="19" t="str">
        <f ca="1"/>
        <v/>
      </c>
      <c r="AR30" s="19" t="str">
        <f ca="1"/>
        <v/>
      </c>
      <c r="AS30" s="19" t="str">
        <f ca="1"/>
        <v/>
      </c>
      <c r="AT30" s="19" t="str">
        <f ca="1"/>
        <v/>
      </c>
      <c r="AU30" s="19" t="str">
        <f ca="1"/>
        <v/>
      </c>
      <c r="AV30" s="19" t="str">
        <f ca="1"/>
        <v/>
      </c>
      <c r="AW30" s="19" t="str">
        <f ca="1"/>
        <v/>
      </c>
      <c r="AX30" s="20" t="str">
        <f ca="1"/>
        <v/>
      </c>
      <c r="AY30" s="20" t="str">
        <f ca="1"/>
        <v/>
      </c>
      <c r="AZ30" s="20" t="str">
        <f ca="1"/>
        <v/>
      </c>
      <c r="BA30" s="20" t="str">
        <f ca="1"/>
        <v/>
      </c>
      <c r="BB30" s="20" t="str">
        <f ca="1"/>
        <v/>
      </c>
      <c r="BC30" s="20" t="str">
        <f ca="1"/>
        <v/>
      </c>
      <c r="BD30" s="20" t="str">
        <f ca="1"/>
        <v/>
      </c>
      <c r="BE30" s="20" t="str">
        <f ca="1"/>
        <v/>
      </c>
      <c r="BF30" s="20" t="str">
        <f ca="1"/>
        <v/>
      </c>
      <c r="BG30" s="20" t="str">
        <f ca="1"/>
        <v/>
      </c>
      <c r="BH30" s="20" t="str">
        <f ca="1"/>
        <v/>
      </c>
      <c r="BI30" s="20" t="str">
        <f ca="1"/>
        <v/>
      </c>
      <c r="BJ30" s="20" t="str">
        <f ca="1"/>
        <v/>
      </c>
      <c r="BK30" s="20" t="str">
        <f ca="1"/>
        <v/>
      </c>
      <c r="BL30" s="20" t="str">
        <f ca="1"/>
        <v/>
      </c>
      <c r="BM30" s="20" t="str">
        <f ca="1"/>
        <v/>
      </c>
      <c r="BN30" s="20" t="str">
        <f ca="1"/>
        <v/>
      </c>
      <c r="BO30" s="20" t="str">
        <f ca="1"/>
        <v/>
      </c>
      <c r="BP30" s="20" t="str">
        <f ca="1"/>
        <v/>
      </c>
      <c r="BQ30" s="20" t="str">
        <f ca="1"/>
        <v/>
      </c>
      <c r="BR30" s="20" t="str">
        <f ca="1"/>
        <v/>
      </c>
      <c r="BS30" s="20" t="str">
        <f ca="1"/>
        <v/>
      </c>
      <c r="BT30" s="20" t="str">
        <f ca="1"/>
        <v/>
      </c>
      <c r="BU30" s="20" t="str">
        <f ca="1"/>
        <v/>
      </c>
      <c r="BV30" s="20" t="str">
        <f ca="1"/>
        <v/>
      </c>
      <c r="BW30" s="20" t="str">
        <f ca="1"/>
        <v/>
      </c>
      <c r="BX30" s="20" t="str">
        <f ca="1"/>
        <v/>
      </c>
      <c r="BY30" s="20" t="str">
        <f ca="1"/>
        <v/>
      </c>
      <c r="BZ30" s="20" t="str">
        <f ca="1"/>
        <v/>
      </c>
      <c r="CA30" s="20" t="str">
        <f ca="1"/>
        <v/>
      </c>
      <c r="CB30" s="20" t="str">
        <f ca="1"/>
        <v/>
      </c>
      <c r="CC30" s="20" t="str">
        <f ca="1"/>
        <v/>
      </c>
      <c r="CD30" s="20" t="str">
        <f ca="1"/>
        <v/>
      </c>
      <c r="CE30" s="20" t="str">
        <f ca="1"/>
        <v/>
      </c>
      <c r="CF30" s="20" t="str">
        <f ca="1"/>
        <v/>
      </c>
      <c r="CG30" s="20" t="str">
        <f ca="1"/>
        <v/>
      </c>
      <c r="CH30" s="20" t="str">
        <f ca="1"/>
        <v/>
      </c>
      <c r="CI30" s="20" t="str">
        <f ca="1"/>
        <v/>
      </c>
      <c r="CJ30" s="20" t="str">
        <f ca="1"/>
        <v/>
      </c>
      <c r="CK30" s="20" t="str">
        <f ca="1"/>
        <v/>
      </c>
      <c r="CL30" s="20" t="str">
        <f ca="1"/>
        <v/>
      </c>
      <c r="CM30" s="20" t="str">
        <f ca="1"/>
        <v/>
      </c>
      <c r="CN30" s="20" t="str">
        <f ca="1"/>
        <v/>
      </c>
      <c r="CO30" s="20" t="str">
        <f ca="1"/>
        <v/>
      </c>
      <c r="CP30" s="20" t="str">
        <f ca="1"/>
        <v/>
      </c>
      <c r="CQ30" s="20" t="str">
        <f ca="1"/>
        <v/>
      </c>
      <c r="CR30" s="20" t="str">
        <f ca="1"/>
        <v/>
      </c>
      <c r="CS30" s="20" t="str">
        <f ca="1"/>
        <v/>
      </c>
      <c r="CT30" s="20" t="str">
        <f ca="1"/>
        <v/>
      </c>
      <c r="CU30" s="20" t="str">
        <f ca="1"/>
        <v>Boa</v>
      </c>
      <c r="CV30" s="20" t="str">
        <f ca="1"/>
        <v xml:space="preserve">rd </v>
      </c>
      <c r="CW30" s="20" t="str">
        <f ca="1"/>
        <v>ins</v>
      </c>
      <c r="CX30" s="20" t="str">
        <f ca="1"/>
        <v>pec</v>
      </c>
      <c r="CY30" s="20" t="str">
        <f ca="1"/>
        <v>tio</v>
      </c>
      <c r="CZ30" s="20" t="str">
        <f ca="1"/>
        <v xml:space="preserve">n  </v>
      </c>
      <c r="DA30" s="20" t="str">
        <f ca="1"/>
        <v>W12</v>
      </c>
      <c r="DB30" s="20" t="str">
        <f ca="1"/>
        <v xml:space="preserve">   </v>
      </c>
      <c r="DC30" s="20" t="str">
        <f ca="1"/>
        <v xml:space="preserve">   </v>
      </c>
      <c r="DD30" s="20" t="str">
        <f ca="1"/>
        <v xml:space="preserve">   </v>
      </c>
      <c r="DE30" s="20" t="str">
        <f ca="1"/>
        <v xml:space="preserve">   </v>
      </c>
      <c r="DF30" s="20" t="str">
        <f ca="1"/>
        <v xml:space="preserve">   </v>
      </c>
      <c r="DG30" s="20" t="str">
        <f ca="1"/>
        <v xml:space="preserve">   </v>
      </c>
      <c r="DH30" s="20" t="str">
        <f ca="1"/>
        <v xml:space="preserve">   </v>
      </c>
      <c r="DI30" s="20" t="str">
        <f ca="1"/>
        <v xml:space="preserve">   </v>
      </c>
      <c r="DJ30" s="20" t="str">
        <f ca="1"/>
        <v xml:space="preserve">   </v>
      </c>
      <c r="DK30" s="20" t="str">
        <f ca="1"/>
        <v xml:space="preserve">   </v>
      </c>
      <c r="DL30" s="20" t="str">
        <f ca="1"/>
        <v xml:space="preserve">   </v>
      </c>
      <c r="DM30" s="20" t="str">
        <f ca="1"/>
        <v xml:space="preserve">   </v>
      </c>
      <c r="DN30" s="20" t="str">
        <f ca="1"/>
        <v xml:space="preserve">   </v>
      </c>
      <c r="DO30" s="20" t="str">
        <f ca="1"/>
        <v xml:space="preserve">   </v>
      </c>
      <c r="DP30" s="20" t="str">
        <f ca="1"/>
        <v xml:space="preserve">   </v>
      </c>
      <c r="DQ30" s="20" t="str">
        <f ca="1"/>
        <v xml:space="preserve">   </v>
      </c>
      <c r="DR30" s="20" t="str">
        <f ca="1"/>
        <v xml:space="preserve">   </v>
      </c>
      <c r="DS30" s="20" t="str">
        <f ca="1"/>
        <v xml:space="preserve">   </v>
      </c>
      <c r="DT30" s="20" t="str">
        <f ca="1"/>
        <v xml:space="preserve">   </v>
      </c>
      <c r="DU30" s="20" t="str">
        <f ca="1"/>
        <v xml:space="preserve">   </v>
      </c>
      <c r="DV30" s="20" t="str">
        <f ca="1"/>
        <v xml:space="preserve">   </v>
      </c>
      <c r="DW30" s="20" t="str">
        <f ca="1"/>
        <v xml:space="preserve">   </v>
      </c>
      <c r="DX30" s="20" t="str">
        <f ca="1"/>
        <v xml:space="preserve">   </v>
      </c>
      <c r="DY30" s="20" t="str">
        <f ca="1"/>
        <v xml:space="preserve">   </v>
      </c>
      <c r="DZ30" s="20" t="str">
        <f ca="1"/>
        <v xml:space="preserve">   </v>
      </c>
      <c r="EA30" s="20" t="str">
        <f ca="1"/>
        <v xml:space="preserve">   </v>
      </c>
      <c r="EB30" s="20" t="str">
        <f ca="1"/>
        <v xml:space="preserve">   </v>
      </c>
      <c r="EC30" s="20" t="str">
        <f ca="1"/>
        <v xml:space="preserve">   </v>
      </c>
      <c r="ED30" s="20" t="str">
        <f ca="1"/>
        <v xml:space="preserve">   </v>
      </c>
      <c r="EE30" s="20" t="str">
        <f ca="1"/>
        <v xml:space="preserve">   </v>
      </c>
      <c r="EF30" s="20" t="str">
        <f ca="1"/>
        <v xml:space="preserve">   </v>
      </c>
      <c r="EG30" s="20" t="str">
        <f ca="1"/>
        <v xml:space="preserve">   </v>
      </c>
      <c r="EH30" s="20" t="str">
        <f ca="1"/>
        <v xml:space="preserve">   </v>
      </c>
      <c r="EI30" s="20" t="str">
        <f ca="1"/>
        <v xml:space="preserve">   </v>
      </c>
      <c r="EJ30" s="20" t="str">
        <f ca="1"/>
        <v xml:space="preserve">   </v>
      </c>
      <c r="EK30" s="20" t="str">
        <f ca="1"/>
        <v xml:space="preserve">   </v>
      </c>
      <c r="EL30" s="20" t="str">
        <f ca="1"/>
        <v xml:space="preserve">   </v>
      </c>
      <c r="EM30" s="20" t="str">
        <f ca="1"/>
        <v xml:space="preserve">   </v>
      </c>
      <c r="EN30" s="20" t="str">
        <f ca="1"/>
        <v xml:space="preserve">   </v>
      </c>
      <c r="EO30" s="20" t="str">
        <f ca="1"/>
        <v xml:space="preserve">   </v>
      </c>
      <c r="EP30" s="20" t="str">
        <f ca="1"/>
        <v xml:space="preserve">   </v>
      </c>
      <c r="EQ30" s="20" t="str">
        <f ca="1"/>
        <v xml:space="preserve">   </v>
      </c>
      <c r="ER30" s="20" t="str">
        <f ca="1"/>
        <v xml:space="preserve">   </v>
      </c>
      <c r="ES30" s="20" t="str">
        <f ca="1"/>
        <v xml:space="preserve">   </v>
      </c>
      <c r="ET30" s="20" t="str">
        <f ca="1"/>
        <v xml:space="preserve">   </v>
      </c>
      <c r="EU30" s="20" t="str">
        <f ca="1"/>
        <v xml:space="preserve">   </v>
      </c>
      <c r="EV30" s="20" t="str">
        <f ca="1"/>
        <v xml:space="preserve">   </v>
      </c>
      <c r="EW30" s="20" t="str">
        <f ca="1"/>
        <v xml:space="preserve">   </v>
      </c>
      <c r="EX30" s="20" t="str">
        <f ca="1"/>
        <v xml:space="preserve">   </v>
      </c>
      <c r="EY30" s="20" t="str">
        <f ca="1"/>
        <v xml:space="preserve">   </v>
      </c>
      <c r="EZ30" s="20" t="str">
        <f ca="1"/>
        <v xml:space="preserve">   </v>
      </c>
      <c r="FA30" s="20" t="str">
        <f ca="1"/>
        <v xml:space="preserve">   </v>
      </c>
      <c r="FB30" s="20" t="str">
        <f ca="1"/>
        <v xml:space="preserve">   </v>
      </c>
      <c r="FC30" s="20" t="str">
        <f ca="1"/>
        <v xml:space="preserve">   </v>
      </c>
      <c r="FD30" s="20" t="str">
        <f ca="1"/>
        <v xml:space="preserve">   </v>
      </c>
      <c r="FE30" s="20" t="str">
        <f ca="1"/>
        <v xml:space="preserve">   </v>
      </c>
      <c r="FF30" s="20" t="str">
        <f ca="1"/>
        <v xml:space="preserve">   </v>
      </c>
      <c r="FG30" s="20" t="str">
        <f ca="1"/>
        <v xml:space="preserve">   </v>
      </c>
      <c r="FH30" s="20" t="str">
        <f ca="1"/>
        <v xml:space="preserve">   </v>
      </c>
      <c r="FI30" s="20" t="str">
        <f ca="1"/>
        <v xml:space="preserve">   </v>
      </c>
      <c r="FJ30" s="20" t="str">
        <f ca="1"/>
        <v xml:space="preserve">   </v>
      </c>
      <c r="FK30" s="20" t="str">
        <f ca="1"/>
        <v xml:space="preserve">   </v>
      </c>
      <c r="FL30" s="20" t="str">
        <f ca="1"/>
        <v xml:space="preserve">   </v>
      </c>
      <c r="FM30" s="20" t="str">
        <f ca="1"/>
        <v xml:space="preserve">   </v>
      </c>
      <c r="FN30" s="20" t="str">
        <f ca="1"/>
        <v xml:space="preserve">   </v>
      </c>
      <c r="FO30" s="20" t="str">
        <f ca="1"/>
        <v xml:space="preserve">   </v>
      </c>
      <c r="FP30" s="20" t="str">
        <f ca="1"/>
        <v xml:space="preserve">   </v>
      </c>
      <c r="FQ30" s="20" t="str">
        <f ca="1"/>
        <v xml:space="preserve">   </v>
      </c>
      <c r="FR30" s="20" t="str">
        <f ca="1"/>
        <v xml:space="preserve">   </v>
      </c>
      <c r="FS30" s="20" t="str">
        <f ca="1"/>
        <v xml:space="preserve">   </v>
      </c>
      <c r="FT30" s="20" t="str">
        <f ca="1"/>
        <v xml:space="preserve">   </v>
      </c>
      <c r="FU30" s="20" t="str">
        <f ca="1"/>
        <v xml:space="preserve">   </v>
      </c>
      <c r="FV30" s="20" t="str">
        <f ca="1"/>
        <v xml:space="preserve">   </v>
      </c>
      <c r="FW30" s="20" t="str">
        <f ca="1"/>
        <v xml:space="preserve">   </v>
      </c>
      <c r="FX30" s="20" t="str">
        <f ca="1"/>
        <v xml:space="preserve">   </v>
      </c>
      <c r="FY30" s="20" t="str">
        <f ca="1"/>
        <v xml:space="preserve">   </v>
      </c>
      <c r="FZ30" s="20" t="str">
        <f ca="1"/>
        <v xml:space="preserve">   </v>
      </c>
      <c r="GA30" s="20" t="str">
        <f ca="1"/>
        <v xml:space="preserve">   </v>
      </c>
      <c r="GB30" s="20" t="str">
        <f ca="1"/>
        <v xml:space="preserve">   </v>
      </c>
      <c r="GC30" s="20" t="str">
        <f ca="1"/>
        <v xml:space="preserve">   </v>
      </c>
      <c r="GD30" s="20" t="str">
        <f ca="1"/>
        <v xml:space="preserve">   </v>
      </c>
      <c r="GE30" s="20" t="str">
        <f ca="1"/>
        <v xml:space="preserve">   </v>
      </c>
      <c r="GF30" s="20" t="str">
        <f ca="1"/>
        <v xml:space="preserve">   </v>
      </c>
      <c r="GG30" s="20" t="str">
        <f ca="1"/>
        <v xml:space="preserve">   </v>
      </c>
      <c r="GH30" s="20" t="str">
        <f ca="1"/>
        <v xml:space="preserve">   </v>
      </c>
      <c r="GI30" s="20" t="str">
        <f ca="1"/>
        <v xml:space="preserve">   </v>
      </c>
      <c r="GJ30" s="20" t="str">
        <f ca="1"/>
        <v xml:space="preserve">   </v>
      </c>
      <c r="GK30" s="20" t="str">
        <f ca="1"/>
        <v xml:space="preserve">   </v>
      </c>
      <c r="GL30" s="20" t="str">
        <f ca="1"/>
        <v xml:space="preserve">   </v>
      </c>
      <c r="GM30" s="20" t="str">
        <f ca="1"/>
        <v xml:space="preserve">   </v>
      </c>
      <c r="GN30" s="20" t="str">
        <f ca="1"/>
        <v xml:space="preserve">   </v>
      </c>
      <c r="GO30" s="20" t="str">
        <f ca="1"/>
        <v xml:space="preserve">   </v>
      </c>
      <c r="GP30" s="20" t="str">
        <f ca="1"/>
        <v xml:space="preserve">   </v>
      </c>
      <c r="GQ30" s="20" t="str">
        <f ca="1"/>
        <v xml:space="preserve">   </v>
      </c>
      <c r="GR30" s="20" t="str">
        <f ca="1"/>
        <v xml:space="preserve">   </v>
      </c>
      <c r="GS30" s="20" t="str">
        <f ca="1"/>
        <v xml:space="preserve">   </v>
      </c>
      <c r="GT30" s="20" t="str">
        <f ca="1"/>
        <v xml:space="preserve">   </v>
      </c>
      <c r="GU30" s="20" t="str">
        <f ca="1"/>
        <v xml:space="preserve">   </v>
      </c>
      <c r="GV30" s="20" t="str">
        <f ca="1"/>
        <v xml:space="preserve">   </v>
      </c>
      <c r="GW30" s="20" t="str">
        <f ca="1"/>
        <v xml:space="preserve">   </v>
      </c>
      <c r="GX30" s="20" t="str">
        <f ca="1"/>
        <v xml:space="preserve">   </v>
      </c>
      <c r="GY30" s="20" t="str">
        <f ca="1"/>
        <v xml:space="preserve">   </v>
      </c>
      <c r="GZ30" s="20" t="str">
        <f ca="1"/>
        <v xml:space="preserve">   </v>
      </c>
      <c r="HA30" s="20" t="str">
        <f ca="1"/>
        <v xml:space="preserve">   </v>
      </c>
      <c r="HB30" s="20" t="str">
        <f ca="1"/>
        <v xml:space="preserve">   </v>
      </c>
      <c r="HC30" s="20" t="str">
        <f ca="1"/>
        <v xml:space="preserve">   </v>
      </c>
      <c r="HD30" s="20" t="str">
        <f ca="1"/>
        <v xml:space="preserve">   </v>
      </c>
      <c r="HE30" s="20" t="str">
        <f ca="1"/>
        <v xml:space="preserve">   </v>
      </c>
      <c r="HF30" s="20" t="str">
        <f ca="1"/>
        <v xml:space="preserve">   </v>
      </c>
      <c r="HG30" s="20" t="str">
        <f ca="1"/>
        <v xml:space="preserve">   </v>
      </c>
      <c r="HH30" s="20" t="str">
        <f ca="1"/>
        <v xml:space="preserve">   </v>
      </c>
      <c r="HI30" s="20" t="str">
        <f ca="1"/>
        <v xml:space="preserve">   </v>
      </c>
      <c r="HJ30" s="20" t="str">
        <f ca="1"/>
        <v xml:space="preserve">   </v>
      </c>
      <c r="HK30" s="20" t="str">
        <f ca="1"/>
        <v xml:space="preserve">   </v>
      </c>
      <c r="HL30" s="20" t="str">
        <f ca="1"/>
        <v xml:space="preserve">   </v>
      </c>
      <c r="HM30" s="20" t="str">
        <f ca="1"/>
        <v xml:space="preserve">   </v>
      </c>
      <c r="HN30" s="20" t="str">
        <f ca="1"/>
        <v xml:space="preserve">   </v>
      </c>
      <c r="HO30" s="20" t="str">
        <f ca="1"/>
        <v xml:space="preserve">   </v>
      </c>
      <c r="HP30" s="20" t="str">
        <f ca="1"/>
        <v xml:space="preserve">   </v>
      </c>
      <c r="HQ30" s="20" t="str">
        <f ca="1"/>
        <v xml:space="preserve">   </v>
      </c>
      <c r="HR30" s="20" t="str">
        <f ca="1"/>
        <v xml:space="preserve">   </v>
      </c>
      <c r="HS30" s="20" t="str">
        <f ca="1"/>
        <v xml:space="preserve">   </v>
      </c>
      <c r="HT30" s="20" t="str">
        <f ca="1"/>
        <v xml:space="preserve">   </v>
      </c>
      <c r="HU30" s="20" t="str">
        <f ca="1"/>
        <v xml:space="preserve">   </v>
      </c>
      <c r="HV30" s="20" t="str">
        <f ca="1"/>
        <v xml:space="preserve">   </v>
      </c>
      <c r="HW30" s="20" t="str">
        <f ca="1"/>
        <v xml:space="preserve">   </v>
      </c>
      <c r="HX30" s="20" t="str">
        <f ca="1"/>
        <v xml:space="preserve">   </v>
      </c>
      <c r="HY30" s="20" t="str">
        <f ca="1"/>
        <v xml:space="preserve">   </v>
      </c>
      <c r="HZ30" s="20" t="str">
        <f ca="1"/>
        <v xml:space="preserve">   </v>
      </c>
      <c r="IA30" s="20" t="str">
        <f ca="1"/>
        <v xml:space="preserve">   </v>
      </c>
      <c r="IB30" s="20" t="str">
        <f ca="1"/>
        <v xml:space="preserve">   </v>
      </c>
      <c r="IC30" s="20" t="str">
        <f ca="1"/>
        <v xml:space="preserve">   </v>
      </c>
      <c r="ID30" s="20" t="str">
        <f ca="1"/>
        <v xml:space="preserve">   </v>
      </c>
      <c r="IE30" s="20" t="str">
        <f ca="1"/>
        <v xml:space="preserve">   </v>
      </c>
      <c r="IF30" s="20" t="str">
        <f ca="1"/>
        <v xml:space="preserve">   </v>
      </c>
      <c r="IG30" s="20" t="str">
        <f ca="1"/>
        <v xml:space="preserve">   </v>
      </c>
      <c r="IH30" s="20" t="str">
        <f ca="1"/>
        <v xml:space="preserve">   </v>
      </c>
      <c r="II30" s="20" t="str">
        <f ca="1"/>
        <v xml:space="preserve">   </v>
      </c>
      <c r="IJ30" s="20" t="str">
        <f ca="1"/>
        <v xml:space="preserve">   </v>
      </c>
      <c r="IK30" s="20" t="str">
        <f ca="1"/>
        <v xml:space="preserve">   </v>
      </c>
      <c r="IL30" s="20" t="str">
        <f ca="1"/>
        <v xml:space="preserve">   </v>
      </c>
      <c r="IM30" s="20" t="str">
        <f ca="1"/>
        <v xml:space="preserve">   </v>
      </c>
      <c r="IN30" s="20" t="str">
        <f ca="1"/>
        <v xml:space="preserve">   </v>
      </c>
      <c r="IO30" s="20" t="str">
        <f ca="1"/>
        <v xml:space="preserve">   </v>
      </c>
      <c r="IP30" s="20" t="str">
        <f ca="1"/>
        <v xml:space="preserve">   </v>
      </c>
      <c r="IQ30" s="20" t="str">
        <f ca="1"/>
        <v xml:space="preserve">   </v>
      </c>
      <c r="IR30" s="20" t="str">
        <f ca="1"/>
        <v xml:space="preserve">   </v>
      </c>
      <c r="IS30" s="20" t="str">
        <f ca="1"/>
        <v xml:space="preserve">   </v>
      </c>
      <c r="IT30" s="20" t="str">
        <f ca="1"/>
        <v xml:space="preserve">   </v>
      </c>
      <c r="IU30" s="20" t="str">
        <f ca="1"/>
        <v xml:space="preserve">   </v>
      </c>
      <c r="IV30" s="20" t="str">
        <f ca="1"/>
        <v xml:space="preserve">   </v>
      </c>
      <c r="IW30" s="20" t="str">
        <f ca="1"/>
        <v xml:space="preserve">   </v>
      </c>
      <c r="IX30" s="20" t="str">
        <f ca="1"/>
        <v xml:space="preserve">   </v>
      </c>
      <c r="IY30" s="20" t="str">
        <f ca="1"/>
        <v xml:space="preserve">   </v>
      </c>
      <c r="IZ30" s="20" t="str">
        <f ca="1"/>
        <v xml:space="preserve">   </v>
      </c>
      <c r="JA30" s="20" t="str">
        <f ca="1"/>
        <v xml:space="preserve">   </v>
      </c>
      <c r="JB30" s="20" t="str">
        <f ca="1"/>
        <v xml:space="preserve">   </v>
      </c>
      <c r="JC30" s="20" t="str">
        <f ca="1"/>
        <v xml:space="preserve">   </v>
      </c>
      <c r="JD30" s="20" t="str">
        <f ca="1"/>
        <v xml:space="preserve">   </v>
      </c>
      <c r="JE30" s="20" t="str">
        <f ca="1"/>
        <v xml:space="preserve">   </v>
      </c>
      <c r="JF30" s="20" t="str">
        <f ca="1"/>
        <v xml:space="preserve">   </v>
      </c>
      <c r="JG30" s="20" t="str">
        <f ca="1"/>
        <v xml:space="preserve">   </v>
      </c>
      <c r="JH30" s="20" t="str">
        <f ca="1"/>
        <v xml:space="preserve">   </v>
      </c>
      <c r="JI30" s="20" t="str">
        <f ca="1"/>
        <v xml:space="preserve">   </v>
      </c>
      <c r="JJ30" s="20" t="str">
        <f ca="1"/>
        <v xml:space="preserve">   </v>
      </c>
      <c r="JK30" s="20" t="str">
        <f ca="1"/>
        <v xml:space="preserve">   </v>
      </c>
      <c r="JL30" s="20" t="str">
        <f ca="1"/>
        <v xml:space="preserve">   </v>
      </c>
      <c r="JM30" s="20" t="str">
        <f ca="1"/>
        <v xml:space="preserve">   </v>
      </c>
      <c r="JN30" s="20" t="str">
        <f ca="1"/>
        <v xml:space="preserve">   </v>
      </c>
      <c r="JO30" s="20" t="str">
        <f ca="1"/>
        <v xml:space="preserve">   </v>
      </c>
      <c r="JP30" s="20" t="str">
        <f ca="1"/>
        <v xml:space="preserve">   </v>
      </c>
      <c r="JQ30" s="20" t="str">
        <f ca="1"/>
        <v xml:space="preserve">   </v>
      </c>
      <c r="JR30" s="20" t="str">
        <f ca="1"/>
        <v xml:space="preserve">   </v>
      </c>
      <c r="JS30" s="20" t="str">
        <f ca="1"/>
        <v xml:space="preserve">   </v>
      </c>
      <c r="JT30" s="20" t="str">
        <f ca="1"/>
        <v xml:space="preserve">   </v>
      </c>
      <c r="JU30" s="20" t="str">
        <f ca="1"/>
        <v xml:space="preserve">   </v>
      </c>
      <c r="JV30" s="20" t="str">
        <f ca="1"/>
        <v xml:space="preserve">   </v>
      </c>
      <c r="JW30" s="20" t="str">
        <f ca="1"/>
        <v xml:space="preserve">   </v>
      </c>
      <c r="JX30" s="20" t="str">
        <f ca="1"/>
        <v xml:space="preserve">   </v>
      </c>
      <c r="JY30" s="20" t="str">
        <f ca="1"/>
        <v xml:space="preserve">   </v>
      </c>
    </row>
    <row r="31" spans="1:285" x14ac:dyDescent="0.3">
      <c r="C31" s="20">
        <v>24</v>
      </c>
      <c r="D31" s="20">
        <v>24</v>
      </c>
      <c r="J31" s="17" t="str">
        <v>ENCE461</v>
      </c>
      <c r="K31" s="15" t="str">
        <v>Competition W12</v>
      </c>
      <c r="L31" s="133">
        <v>0.05</v>
      </c>
      <c r="M31" s="18">
        <v>46167</v>
      </c>
      <c r="N31" s="39">
        <f t="shared" si="0"/>
        <v>46168</v>
      </c>
      <c r="O31" s="19" t="str" cm="1">
        <f t="array" aca="1" ref="O31:JY31" ca="1">IFERROR(
  IF(OR($M31="",$N31=""),
    "",
    _xlfn.LET(
      _xlpm.num_characters, characters_per_cell,
      _xlpm.space_chars, 0,
      _xlpm.raw, K31,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((CEILING(_xlpm.x,$H$7)*1000)-45699)&gt;=((CEILING($M31,$H$7)*1000)-45699)
      )),
      _xlpm.n, _xlfn.SCAN(0, _xlpm.flag, _xlfn.LAMBDA(_xlpm.a,_xlpm.b, _xlpm.a + --_xlpm.b)),
      IF(_xlpm.flag, MID(_xlpm.txt,(_xlpm.n-1)*_xlpm.num_characters+1, _xlpm.num_characters), "")
    )
  ),
"")</f>
        <v/>
      </c>
      <c r="P31" s="19" t="str">
        <f ca="1"/>
        <v/>
      </c>
      <c r="Q31" s="19" t="str">
        <f ca="1"/>
        <v/>
      </c>
      <c r="R31" s="19" t="str">
        <f ca="1"/>
        <v/>
      </c>
      <c r="S31" s="19" t="str">
        <f ca="1"/>
        <v/>
      </c>
      <c r="T31" s="19" t="str">
        <f ca="1"/>
        <v/>
      </c>
      <c r="U31" s="19" t="str">
        <f ca="1"/>
        <v/>
      </c>
      <c r="V31" s="19" t="str">
        <f ca="1"/>
        <v/>
      </c>
      <c r="W31" s="19" t="str">
        <f ca="1"/>
        <v/>
      </c>
      <c r="X31" s="19" t="str">
        <f ca="1"/>
        <v/>
      </c>
      <c r="Y31" s="19" t="str">
        <f ca="1"/>
        <v/>
      </c>
      <c r="Z31" s="19" t="str">
        <f ca="1"/>
        <v/>
      </c>
      <c r="AA31" s="19" t="str">
        <f ca="1"/>
        <v/>
      </c>
      <c r="AB31" s="19" t="str">
        <f ca="1"/>
        <v/>
      </c>
      <c r="AC31" s="19" t="str">
        <f ca="1"/>
        <v/>
      </c>
      <c r="AD31" s="19" t="str">
        <f ca="1"/>
        <v/>
      </c>
      <c r="AE31" s="19" t="str">
        <f ca="1"/>
        <v/>
      </c>
      <c r="AF31" s="19" t="str">
        <f ca="1"/>
        <v/>
      </c>
      <c r="AG31" s="19" t="str">
        <f ca="1"/>
        <v/>
      </c>
      <c r="AH31" s="19" t="str">
        <f ca="1"/>
        <v/>
      </c>
      <c r="AI31" s="19" t="str">
        <f ca="1"/>
        <v/>
      </c>
      <c r="AJ31" s="19" t="str">
        <f ca="1"/>
        <v/>
      </c>
      <c r="AK31" s="19" t="str">
        <f ca="1"/>
        <v/>
      </c>
      <c r="AL31" s="19" t="str">
        <f ca="1"/>
        <v/>
      </c>
      <c r="AM31" s="19" t="str">
        <f ca="1"/>
        <v/>
      </c>
      <c r="AN31" s="19" t="str">
        <f ca="1"/>
        <v/>
      </c>
      <c r="AO31" s="19" t="str">
        <f ca="1"/>
        <v/>
      </c>
      <c r="AP31" s="19" t="str">
        <f ca="1"/>
        <v/>
      </c>
      <c r="AQ31" s="20" t="str">
        <f ca="1"/>
        <v/>
      </c>
      <c r="AR31" s="20" t="str">
        <f ca="1"/>
        <v/>
      </c>
      <c r="AS31" s="20" t="str">
        <f ca="1"/>
        <v/>
      </c>
      <c r="AT31" s="20" t="str">
        <f ca="1"/>
        <v/>
      </c>
      <c r="AU31" s="20" t="str">
        <f ca="1"/>
        <v/>
      </c>
      <c r="AV31" s="20" t="str">
        <f ca="1"/>
        <v/>
      </c>
      <c r="AW31" s="20" t="str">
        <f ca="1"/>
        <v/>
      </c>
      <c r="AX31" s="20" t="str">
        <f ca="1"/>
        <v/>
      </c>
      <c r="AY31" s="20" t="str">
        <f ca="1"/>
        <v/>
      </c>
      <c r="AZ31" s="20" t="str">
        <f ca="1"/>
        <v/>
      </c>
      <c r="BA31" s="20" t="str">
        <f ca="1"/>
        <v/>
      </c>
      <c r="BB31" s="20" t="str">
        <f ca="1"/>
        <v/>
      </c>
      <c r="BC31" s="20" t="str">
        <f ca="1"/>
        <v/>
      </c>
      <c r="BD31" s="20" t="str">
        <f ca="1"/>
        <v/>
      </c>
      <c r="BE31" s="20" t="str">
        <f ca="1"/>
        <v/>
      </c>
      <c r="BF31" s="20" t="str">
        <f ca="1"/>
        <v/>
      </c>
      <c r="BG31" s="20" t="str">
        <f ca="1"/>
        <v/>
      </c>
      <c r="BH31" s="20" t="str">
        <f ca="1"/>
        <v/>
      </c>
      <c r="BI31" s="20" t="str">
        <f ca="1"/>
        <v/>
      </c>
      <c r="BJ31" s="20" t="str">
        <f ca="1"/>
        <v/>
      </c>
      <c r="BK31" s="20" t="str">
        <f ca="1"/>
        <v/>
      </c>
      <c r="BL31" s="20" t="str">
        <f ca="1"/>
        <v/>
      </c>
      <c r="BM31" s="20" t="str">
        <f ca="1"/>
        <v/>
      </c>
      <c r="BN31" s="20" t="str">
        <f ca="1"/>
        <v/>
      </c>
      <c r="BO31" s="20" t="str">
        <f ca="1"/>
        <v/>
      </c>
      <c r="BP31" s="20" t="str">
        <f ca="1"/>
        <v/>
      </c>
      <c r="BQ31" s="20" t="str">
        <f ca="1"/>
        <v/>
      </c>
      <c r="BR31" s="20" t="str">
        <f ca="1"/>
        <v/>
      </c>
      <c r="BS31" s="20" t="str">
        <f ca="1"/>
        <v/>
      </c>
      <c r="BT31" s="20" t="str">
        <f ca="1"/>
        <v/>
      </c>
      <c r="BU31" s="20" t="str">
        <f ca="1"/>
        <v/>
      </c>
      <c r="BV31" s="20" t="str">
        <f ca="1"/>
        <v/>
      </c>
      <c r="BW31" s="20" t="str">
        <f ca="1"/>
        <v/>
      </c>
      <c r="BX31" s="20" t="str">
        <f ca="1"/>
        <v/>
      </c>
      <c r="BY31" s="20" t="str">
        <f ca="1"/>
        <v/>
      </c>
      <c r="BZ31" s="20" t="str">
        <f ca="1"/>
        <v/>
      </c>
      <c r="CA31" s="20" t="str">
        <f ca="1"/>
        <v/>
      </c>
      <c r="CB31" s="20" t="str">
        <f ca="1"/>
        <v/>
      </c>
      <c r="CC31" s="20" t="str">
        <f ca="1"/>
        <v/>
      </c>
      <c r="CD31" s="20" t="str">
        <f ca="1"/>
        <v/>
      </c>
      <c r="CE31" s="20" t="str">
        <f ca="1"/>
        <v/>
      </c>
      <c r="CF31" s="20" t="str">
        <f ca="1"/>
        <v/>
      </c>
      <c r="CG31" s="20" t="str">
        <f ca="1"/>
        <v/>
      </c>
      <c r="CH31" s="20" t="str">
        <f ca="1"/>
        <v/>
      </c>
      <c r="CI31" s="20" t="str">
        <f ca="1"/>
        <v/>
      </c>
      <c r="CJ31" s="20" t="str">
        <f ca="1"/>
        <v/>
      </c>
      <c r="CK31" s="20" t="str">
        <f ca="1"/>
        <v/>
      </c>
      <c r="CL31" s="20" t="str">
        <f ca="1"/>
        <v/>
      </c>
      <c r="CM31" s="20" t="str">
        <f ca="1"/>
        <v/>
      </c>
      <c r="CN31" s="20" t="str">
        <f ca="1"/>
        <v/>
      </c>
      <c r="CO31" s="20" t="str">
        <f ca="1"/>
        <v/>
      </c>
      <c r="CP31" s="20" t="str">
        <f ca="1"/>
        <v/>
      </c>
      <c r="CQ31" s="20" t="str">
        <f ca="1"/>
        <v/>
      </c>
      <c r="CR31" s="20" t="str">
        <f ca="1"/>
        <v/>
      </c>
      <c r="CS31" s="20" t="str">
        <f ca="1"/>
        <v/>
      </c>
      <c r="CT31" s="20" t="str">
        <f ca="1"/>
        <v/>
      </c>
      <c r="CU31" s="20" t="str">
        <f ca="1"/>
        <v>Com</v>
      </c>
      <c r="CV31" s="20" t="str">
        <f ca="1"/>
        <v>pet</v>
      </c>
      <c r="CW31" s="20" t="str">
        <f ca="1"/>
        <v>iti</v>
      </c>
      <c r="CX31" s="20" t="str">
        <f ca="1"/>
        <v xml:space="preserve">on </v>
      </c>
      <c r="CY31" s="20" t="str">
        <f ca="1"/>
        <v>W12</v>
      </c>
      <c r="CZ31" s="20" t="str">
        <f ca="1"/>
        <v xml:space="preserve">   </v>
      </c>
      <c r="DA31" s="20" t="str">
        <f ca="1"/>
        <v xml:space="preserve">   </v>
      </c>
      <c r="DB31" s="20" t="str">
        <f ca="1"/>
        <v xml:space="preserve">   </v>
      </c>
      <c r="DC31" s="20" t="str">
        <f ca="1"/>
        <v xml:space="preserve">   </v>
      </c>
      <c r="DD31" s="20" t="str">
        <f ca="1"/>
        <v xml:space="preserve">   </v>
      </c>
      <c r="DE31" s="20" t="str">
        <f ca="1"/>
        <v xml:space="preserve">   </v>
      </c>
      <c r="DF31" s="20" t="str">
        <f ca="1"/>
        <v xml:space="preserve">   </v>
      </c>
      <c r="DG31" s="20" t="str">
        <f ca="1"/>
        <v xml:space="preserve">   </v>
      </c>
      <c r="DH31" s="20" t="str">
        <f ca="1"/>
        <v xml:space="preserve">   </v>
      </c>
      <c r="DI31" s="20" t="str">
        <f ca="1"/>
        <v xml:space="preserve">   </v>
      </c>
      <c r="DJ31" s="20" t="str">
        <f ca="1"/>
        <v xml:space="preserve">   </v>
      </c>
      <c r="DK31" s="20" t="str">
        <f ca="1"/>
        <v xml:space="preserve">   </v>
      </c>
      <c r="DL31" s="20" t="str">
        <f ca="1"/>
        <v xml:space="preserve">   </v>
      </c>
      <c r="DM31" s="20" t="str">
        <f ca="1"/>
        <v xml:space="preserve">   </v>
      </c>
      <c r="DN31" s="20" t="str">
        <f ca="1"/>
        <v xml:space="preserve">   </v>
      </c>
      <c r="DO31" s="20" t="str">
        <f ca="1"/>
        <v xml:space="preserve">   </v>
      </c>
      <c r="DP31" s="20" t="str">
        <f ca="1"/>
        <v xml:space="preserve">   </v>
      </c>
      <c r="DQ31" s="20" t="str">
        <f ca="1"/>
        <v xml:space="preserve">   </v>
      </c>
      <c r="DR31" s="20" t="str">
        <f ca="1"/>
        <v xml:space="preserve">   </v>
      </c>
      <c r="DS31" s="20" t="str">
        <f ca="1"/>
        <v xml:space="preserve">   </v>
      </c>
      <c r="DT31" s="20" t="str">
        <f ca="1"/>
        <v xml:space="preserve">   </v>
      </c>
      <c r="DU31" s="20" t="str">
        <f ca="1"/>
        <v xml:space="preserve">   </v>
      </c>
      <c r="DV31" s="20" t="str">
        <f ca="1"/>
        <v xml:space="preserve">   </v>
      </c>
      <c r="DW31" s="20" t="str">
        <f ca="1"/>
        <v xml:space="preserve">   </v>
      </c>
      <c r="DX31" s="20" t="str">
        <f ca="1"/>
        <v xml:space="preserve">   </v>
      </c>
      <c r="DY31" s="20" t="str">
        <f ca="1"/>
        <v xml:space="preserve">   </v>
      </c>
      <c r="DZ31" s="20" t="str">
        <f ca="1"/>
        <v xml:space="preserve">   </v>
      </c>
      <c r="EA31" s="20" t="str">
        <f ca="1"/>
        <v xml:space="preserve">   </v>
      </c>
      <c r="EB31" s="20" t="str">
        <f ca="1"/>
        <v xml:space="preserve">   </v>
      </c>
      <c r="EC31" s="20" t="str">
        <f ca="1"/>
        <v xml:space="preserve">   </v>
      </c>
      <c r="ED31" s="20" t="str">
        <f ca="1"/>
        <v xml:space="preserve">   </v>
      </c>
      <c r="EE31" s="20" t="str">
        <f ca="1"/>
        <v xml:space="preserve">   </v>
      </c>
      <c r="EF31" s="20" t="str">
        <f ca="1"/>
        <v xml:space="preserve">   </v>
      </c>
      <c r="EG31" s="20" t="str">
        <f ca="1"/>
        <v xml:space="preserve">   </v>
      </c>
      <c r="EH31" s="20" t="str">
        <f ca="1"/>
        <v xml:space="preserve">   </v>
      </c>
      <c r="EI31" s="20" t="str">
        <f ca="1"/>
        <v xml:space="preserve">   </v>
      </c>
      <c r="EJ31" s="20" t="str">
        <f ca="1"/>
        <v xml:space="preserve">   </v>
      </c>
      <c r="EK31" s="20" t="str">
        <f ca="1"/>
        <v xml:space="preserve">   </v>
      </c>
      <c r="EL31" s="20" t="str">
        <f ca="1"/>
        <v xml:space="preserve">   </v>
      </c>
      <c r="EM31" s="20" t="str">
        <f ca="1"/>
        <v xml:space="preserve">   </v>
      </c>
      <c r="EN31" s="20" t="str">
        <f ca="1"/>
        <v xml:space="preserve">   </v>
      </c>
      <c r="EO31" s="20" t="str">
        <f ca="1"/>
        <v xml:space="preserve">   </v>
      </c>
      <c r="EP31" s="20" t="str">
        <f ca="1"/>
        <v xml:space="preserve">   </v>
      </c>
      <c r="EQ31" s="20" t="str">
        <f ca="1"/>
        <v xml:space="preserve">   </v>
      </c>
      <c r="ER31" s="20" t="str">
        <f ca="1"/>
        <v xml:space="preserve">   </v>
      </c>
      <c r="ES31" s="20" t="str">
        <f ca="1"/>
        <v xml:space="preserve">   </v>
      </c>
      <c r="ET31" s="20" t="str">
        <f ca="1"/>
        <v xml:space="preserve">   </v>
      </c>
      <c r="EU31" s="20" t="str">
        <f ca="1"/>
        <v xml:space="preserve">   </v>
      </c>
      <c r="EV31" s="20" t="str">
        <f ca="1"/>
        <v xml:space="preserve">   </v>
      </c>
      <c r="EW31" s="20" t="str">
        <f ca="1"/>
        <v xml:space="preserve">   </v>
      </c>
      <c r="EX31" s="20" t="str">
        <f ca="1"/>
        <v xml:space="preserve">   </v>
      </c>
      <c r="EY31" s="20" t="str">
        <f ca="1"/>
        <v xml:space="preserve">   </v>
      </c>
      <c r="EZ31" s="20" t="str">
        <f ca="1"/>
        <v xml:space="preserve">   </v>
      </c>
      <c r="FA31" s="20" t="str">
        <f ca="1"/>
        <v xml:space="preserve">   </v>
      </c>
      <c r="FB31" s="20" t="str">
        <f ca="1"/>
        <v xml:space="preserve">   </v>
      </c>
      <c r="FC31" s="20" t="str">
        <f ca="1"/>
        <v xml:space="preserve">   </v>
      </c>
      <c r="FD31" s="20" t="str">
        <f ca="1"/>
        <v xml:space="preserve">   </v>
      </c>
      <c r="FE31" s="20" t="str">
        <f ca="1"/>
        <v xml:space="preserve">   </v>
      </c>
      <c r="FF31" s="20" t="str">
        <f ca="1"/>
        <v xml:space="preserve">   </v>
      </c>
      <c r="FG31" s="20" t="str">
        <f ca="1"/>
        <v xml:space="preserve">   </v>
      </c>
      <c r="FH31" s="20" t="str">
        <f ca="1"/>
        <v xml:space="preserve">   </v>
      </c>
      <c r="FI31" s="20" t="str">
        <f ca="1"/>
        <v xml:space="preserve">   </v>
      </c>
      <c r="FJ31" s="20" t="str">
        <f ca="1"/>
        <v xml:space="preserve">   </v>
      </c>
      <c r="FK31" s="20" t="str">
        <f ca="1"/>
        <v xml:space="preserve">   </v>
      </c>
      <c r="FL31" s="20" t="str">
        <f ca="1"/>
        <v xml:space="preserve">   </v>
      </c>
      <c r="FM31" s="20" t="str">
        <f ca="1"/>
        <v xml:space="preserve">   </v>
      </c>
      <c r="FN31" s="20" t="str">
        <f ca="1"/>
        <v xml:space="preserve">   </v>
      </c>
      <c r="FO31" s="20" t="str">
        <f ca="1"/>
        <v xml:space="preserve">   </v>
      </c>
      <c r="FP31" s="20" t="str">
        <f ca="1"/>
        <v xml:space="preserve">   </v>
      </c>
      <c r="FQ31" s="20" t="str">
        <f ca="1"/>
        <v xml:space="preserve">   </v>
      </c>
      <c r="FR31" s="20" t="str">
        <f ca="1"/>
        <v xml:space="preserve">   </v>
      </c>
      <c r="FS31" s="20" t="str">
        <f ca="1"/>
        <v xml:space="preserve">   </v>
      </c>
      <c r="FT31" s="20" t="str">
        <f ca="1"/>
        <v xml:space="preserve">   </v>
      </c>
      <c r="FU31" s="20" t="str">
        <f ca="1"/>
        <v xml:space="preserve">   </v>
      </c>
      <c r="FV31" s="20" t="str">
        <f ca="1"/>
        <v xml:space="preserve">   </v>
      </c>
      <c r="FW31" s="20" t="str">
        <f ca="1"/>
        <v xml:space="preserve">   </v>
      </c>
      <c r="FX31" s="20" t="str">
        <f ca="1"/>
        <v xml:space="preserve">   </v>
      </c>
      <c r="FY31" s="20" t="str">
        <f ca="1"/>
        <v xml:space="preserve">   </v>
      </c>
      <c r="FZ31" s="20" t="str">
        <f ca="1"/>
        <v xml:space="preserve">   </v>
      </c>
      <c r="GA31" s="20" t="str">
        <f ca="1"/>
        <v xml:space="preserve">   </v>
      </c>
      <c r="GB31" s="20" t="str">
        <f ca="1"/>
        <v xml:space="preserve">   </v>
      </c>
      <c r="GC31" s="20" t="str">
        <f ca="1"/>
        <v xml:space="preserve">   </v>
      </c>
      <c r="GD31" s="20" t="str">
        <f ca="1"/>
        <v xml:space="preserve">   </v>
      </c>
      <c r="GE31" s="20" t="str">
        <f ca="1"/>
        <v xml:space="preserve">   </v>
      </c>
      <c r="GF31" s="20" t="str">
        <f ca="1"/>
        <v xml:space="preserve">   </v>
      </c>
      <c r="GG31" s="20" t="str">
        <f ca="1"/>
        <v xml:space="preserve">   </v>
      </c>
      <c r="GH31" s="20" t="str">
        <f ca="1"/>
        <v xml:space="preserve">   </v>
      </c>
      <c r="GI31" s="20" t="str">
        <f ca="1"/>
        <v xml:space="preserve">   </v>
      </c>
      <c r="GJ31" s="20" t="str">
        <f ca="1"/>
        <v xml:space="preserve">   </v>
      </c>
      <c r="GK31" s="20" t="str">
        <f ca="1"/>
        <v xml:space="preserve">   </v>
      </c>
      <c r="GL31" s="20" t="str">
        <f ca="1"/>
        <v xml:space="preserve">   </v>
      </c>
      <c r="GM31" s="20" t="str">
        <f ca="1"/>
        <v xml:space="preserve">   </v>
      </c>
      <c r="GN31" s="20" t="str">
        <f ca="1"/>
        <v xml:space="preserve">   </v>
      </c>
      <c r="GO31" s="20" t="str">
        <f ca="1"/>
        <v xml:space="preserve">   </v>
      </c>
      <c r="GP31" s="20" t="str">
        <f ca="1"/>
        <v xml:space="preserve">   </v>
      </c>
      <c r="GQ31" s="20" t="str">
        <f ca="1"/>
        <v xml:space="preserve">   </v>
      </c>
      <c r="GR31" s="20" t="str">
        <f ca="1"/>
        <v xml:space="preserve">   </v>
      </c>
      <c r="GS31" s="20" t="str">
        <f ca="1"/>
        <v xml:space="preserve">   </v>
      </c>
      <c r="GT31" s="20" t="str">
        <f ca="1"/>
        <v xml:space="preserve">   </v>
      </c>
      <c r="GU31" s="20" t="str">
        <f ca="1"/>
        <v xml:space="preserve">   </v>
      </c>
      <c r="GV31" s="20" t="str">
        <f ca="1"/>
        <v xml:space="preserve">   </v>
      </c>
      <c r="GW31" s="20" t="str">
        <f ca="1"/>
        <v xml:space="preserve">   </v>
      </c>
      <c r="GX31" s="20" t="str">
        <f ca="1"/>
        <v xml:space="preserve">   </v>
      </c>
      <c r="GY31" s="20" t="str">
        <f ca="1"/>
        <v xml:space="preserve">   </v>
      </c>
      <c r="GZ31" s="20" t="str">
        <f ca="1"/>
        <v xml:space="preserve">   </v>
      </c>
      <c r="HA31" s="20" t="str">
        <f ca="1"/>
        <v xml:space="preserve">   </v>
      </c>
      <c r="HB31" s="20" t="str">
        <f ca="1"/>
        <v xml:space="preserve">   </v>
      </c>
      <c r="HC31" s="20" t="str">
        <f ca="1"/>
        <v xml:space="preserve">   </v>
      </c>
      <c r="HD31" s="20" t="str">
        <f ca="1"/>
        <v xml:space="preserve">   </v>
      </c>
      <c r="HE31" s="20" t="str">
        <f ca="1"/>
        <v xml:space="preserve">   </v>
      </c>
      <c r="HF31" s="20" t="str">
        <f ca="1"/>
        <v xml:space="preserve">   </v>
      </c>
      <c r="HG31" s="20" t="str">
        <f ca="1"/>
        <v xml:space="preserve">   </v>
      </c>
      <c r="HH31" s="20" t="str">
        <f ca="1"/>
        <v xml:space="preserve">   </v>
      </c>
      <c r="HI31" s="20" t="str">
        <f ca="1"/>
        <v xml:space="preserve">   </v>
      </c>
      <c r="HJ31" s="20" t="str">
        <f ca="1"/>
        <v xml:space="preserve">   </v>
      </c>
      <c r="HK31" s="20" t="str">
        <f ca="1"/>
        <v xml:space="preserve">   </v>
      </c>
      <c r="HL31" s="20" t="str">
        <f ca="1"/>
        <v xml:space="preserve">   </v>
      </c>
      <c r="HM31" s="20" t="str">
        <f ca="1"/>
        <v xml:space="preserve">   </v>
      </c>
      <c r="HN31" s="20" t="str">
        <f ca="1"/>
        <v xml:space="preserve">   </v>
      </c>
      <c r="HO31" s="20" t="str">
        <f ca="1"/>
        <v xml:space="preserve">   </v>
      </c>
      <c r="HP31" s="20" t="str">
        <f ca="1"/>
        <v xml:space="preserve">   </v>
      </c>
      <c r="HQ31" s="20" t="str">
        <f ca="1"/>
        <v xml:space="preserve">   </v>
      </c>
      <c r="HR31" s="20" t="str">
        <f ca="1"/>
        <v xml:space="preserve">   </v>
      </c>
      <c r="HS31" s="20" t="str">
        <f ca="1"/>
        <v xml:space="preserve">   </v>
      </c>
      <c r="HT31" s="20" t="str">
        <f ca="1"/>
        <v xml:space="preserve">   </v>
      </c>
      <c r="HU31" s="20" t="str">
        <f ca="1"/>
        <v xml:space="preserve">   </v>
      </c>
      <c r="HV31" s="20" t="str">
        <f ca="1"/>
        <v xml:space="preserve">   </v>
      </c>
      <c r="HW31" s="20" t="str">
        <f ca="1"/>
        <v xml:space="preserve">   </v>
      </c>
      <c r="HX31" s="20" t="str">
        <f ca="1"/>
        <v xml:space="preserve">   </v>
      </c>
      <c r="HY31" s="20" t="str">
        <f ca="1"/>
        <v xml:space="preserve">   </v>
      </c>
      <c r="HZ31" s="20" t="str">
        <f ca="1"/>
        <v xml:space="preserve">   </v>
      </c>
      <c r="IA31" s="20" t="str">
        <f ca="1"/>
        <v xml:space="preserve">   </v>
      </c>
      <c r="IB31" s="20" t="str">
        <f ca="1"/>
        <v xml:space="preserve">   </v>
      </c>
      <c r="IC31" s="20" t="str">
        <f ca="1"/>
        <v xml:space="preserve">   </v>
      </c>
      <c r="ID31" s="20" t="str">
        <f ca="1"/>
        <v xml:space="preserve">   </v>
      </c>
      <c r="IE31" s="20" t="str">
        <f ca="1"/>
        <v xml:space="preserve">   </v>
      </c>
      <c r="IF31" s="20" t="str">
        <f ca="1"/>
        <v xml:space="preserve">   </v>
      </c>
      <c r="IG31" s="20" t="str">
        <f ca="1"/>
        <v xml:space="preserve">   </v>
      </c>
      <c r="IH31" s="20" t="str">
        <f ca="1"/>
        <v xml:space="preserve">   </v>
      </c>
      <c r="II31" s="20" t="str">
        <f ca="1"/>
        <v xml:space="preserve">   </v>
      </c>
      <c r="IJ31" s="20" t="str">
        <f ca="1"/>
        <v xml:space="preserve">   </v>
      </c>
      <c r="IK31" s="20" t="str">
        <f ca="1"/>
        <v xml:space="preserve">   </v>
      </c>
      <c r="IL31" s="20" t="str">
        <f ca="1"/>
        <v xml:space="preserve">   </v>
      </c>
      <c r="IM31" s="20" t="str">
        <f ca="1"/>
        <v xml:space="preserve">   </v>
      </c>
      <c r="IN31" s="20" t="str">
        <f ca="1"/>
        <v xml:space="preserve">   </v>
      </c>
      <c r="IO31" s="20" t="str">
        <f ca="1"/>
        <v xml:space="preserve">   </v>
      </c>
      <c r="IP31" s="20" t="str">
        <f ca="1"/>
        <v xml:space="preserve">   </v>
      </c>
      <c r="IQ31" s="20" t="str">
        <f ca="1"/>
        <v xml:space="preserve">   </v>
      </c>
      <c r="IR31" s="20" t="str">
        <f ca="1"/>
        <v xml:space="preserve">   </v>
      </c>
      <c r="IS31" s="20" t="str">
        <f ca="1"/>
        <v xml:space="preserve">   </v>
      </c>
      <c r="IT31" s="20" t="str">
        <f ca="1"/>
        <v xml:space="preserve">   </v>
      </c>
      <c r="IU31" s="20" t="str">
        <f ca="1"/>
        <v xml:space="preserve">   </v>
      </c>
      <c r="IV31" s="20" t="str">
        <f ca="1"/>
        <v xml:space="preserve">   </v>
      </c>
      <c r="IW31" s="20" t="str">
        <f ca="1"/>
        <v xml:space="preserve">   </v>
      </c>
      <c r="IX31" s="20" t="str">
        <f ca="1"/>
        <v xml:space="preserve">   </v>
      </c>
      <c r="IY31" s="20" t="str">
        <f ca="1"/>
        <v xml:space="preserve">   </v>
      </c>
      <c r="IZ31" s="20" t="str">
        <f ca="1"/>
        <v xml:space="preserve">   </v>
      </c>
      <c r="JA31" s="20" t="str">
        <f ca="1"/>
        <v xml:space="preserve">   </v>
      </c>
      <c r="JB31" s="20" t="str">
        <f ca="1"/>
        <v xml:space="preserve">   </v>
      </c>
      <c r="JC31" s="20" t="str">
        <f ca="1"/>
        <v xml:space="preserve">   </v>
      </c>
      <c r="JD31" s="20" t="str">
        <f ca="1"/>
        <v xml:space="preserve">   </v>
      </c>
      <c r="JE31" s="20" t="str">
        <f ca="1"/>
        <v xml:space="preserve">   </v>
      </c>
      <c r="JF31" s="20" t="str">
        <f ca="1"/>
        <v xml:space="preserve">   </v>
      </c>
      <c r="JG31" s="20" t="str">
        <f ca="1"/>
        <v xml:space="preserve">   </v>
      </c>
      <c r="JH31" s="20" t="str">
        <f ca="1"/>
        <v xml:space="preserve">   </v>
      </c>
      <c r="JI31" s="20" t="str">
        <f ca="1"/>
        <v xml:space="preserve">   </v>
      </c>
      <c r="JJ31" s="20" t="str">
        <f ca="1"/>
        <v xml:space="preserve">   </v>
      </c>
      <c r="JK31" s="20" t="str">
        <f ca="1"/>
        <v xml:space="preserve">   </v>
      </c>
      <c r="JL31" s="20" t="str">
        <f ca="1"/>
        <v xml:space="preserve">   </v>
      </c>
      <c r="JM31" s="20" t="str">
        <f ca="1"/>
        <v xml:space="preserve">   </v>
      </c>
      <c r="JN31" s="20" t="str">
        <f ca="1"/>
        <v xml:space="preserve">   </v>
      </c>
      <c r="JO31" s="20" t="str">
        <f ca="1"/>
        <v xml:space="preserve">   </v>
      </c>
      <c r="JP31" s="20" t="str">
        <f ca="1"/>
        <v xml:space="preserve">   </v>
      </c>
      <c r="JQ31" s="20" t="str">
        <f ca="1"/>
        <v xml:space="preserve">   </v>
      </c>
      <c r="JR31" s="20" t="str">
        <f ca="1"/>
        <v xml:space="preserve">   </v>
      </c>
      <c r="JS31" s="20" t="str">
        <f ca="1"/>
        <v xml:space="preserve">   </v>
      </c>
      <c r="JT31" s="20" t="str">
        <f ca="1"/>
        <v xml:space="preserve">   </v>
      </c>
      <c r="JU31" s="20" t="str">
        <f ca="1"/>
        <v xml:space="preserve">   </v>
      </c>
      <c r="JV31" s="20" t="str">
        <f ca="1"/>
        <v xml:space="preserve">   </v>
      </c>
      <c r="JW31" s="20" t="str">
        <f ca="1"/>
        <v xml:space="preserve">   </v>
      </c>
      <c r="JX31" s="20" t="str">
        <f ca="1"/>
        <v xml:space="preserve">   </v>
      </c>
      <c r="JY31" s="20" t="str">
        <f ca="1"/>
        <v xml:space="preserve">   </v>
      </c>
    </row>
    <row r="32" spans="1:285" x14ac:dyDescent="0.3">
      <c r="C32" s="20">
        <v>25</v>
      </c>
      <c r="D32" s="20">
        <v>25</v>
      </c>
      <c r="J32" s="17" t="str">
        <v>ENCE461</v>
      </c>
      <c r="K32" s="15" t="str">
        <v>Individual critique W12</v>
      </c>
      <c r="L32" s="133">
        <v>7.4999999999999997E-2</v>
      </c>
      <c r="M32" s="18">
        <v>46167</v>
      </c>
      <c r="N32" s="39">
        <f t="shared" si="0"/>
        <v>46168</v>
      </c>
      <c r="O32" s="19" t="str" cm="1">
        <f t="array" aca="1" ref="O32:JY32" ca="1">IFERROR(
  IF(OR($M32="",$N32=""),
    "",
    _xlfn.LET(
      _xlpm.num_characters, characters_per_cell,
      _xlpm.space_chars, 0,
      _xlpm.raw, K32,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((CEILING(_xlpm.x,$H$7)*1000)-45699)&gt;=((CEILING($M32,$H$7)*1000)-45699)
      )),
      _xlpm.n, _xlfn.SCAN(0, _xlpm.flag, _xlfn.LAMBDA(_xlpm.a,_xlpm.b, _xlpm.a + --_xlpm.b)),
      IF(_xlpm.flag, MID(_xlpm.txt,(_xlpm.n-1)*_xlpm.num_characters+1, _xlpm.num_characters), "")
    )
  ),
"")</f>
        <v/>
      </c>
      <c r="P32" s="19" t="str">
        <f ca="1"/>
        <v/>
      </c>
      <c r="Q32" s="19" t="str">
        <f ca="1"/>
        <v/>
      </c>
      <c r="R32" s="19" t="str">
        <f ca="1"/>
        <v/>
      </c>
      <c r="S32" s="19" t="str">
        <f ca="1"/>
        <v/>
      </c>
      <c r="T32" s="19" t="str">
        <f ca="1"/>
        <v/>
      </c>
      <c r="U32" s="19" t="str">
        <f ca="1"/>
        <v/>
      </c>
      <c r="V32" s="19" t="str">
        <f ca="1"/>
        <v/>
      </c>
      <c r="W32" s="19" t="str">
        <f ca="1"/>
        <v/>
      </c>
      <c r="X32" s="19" t="str">
        <f ca="1"/>
        <v/>
      </c>
      <c r="Y32" s="19" t="str">
        <f ca="1"/>
        <v/>
      </c>
      <c r="Z32" s="19" t="str">
        <f ca="1"/>
        <v/>
      </c>
      <c r="AA32" s="19" t="str">
        <f ca="1"/>
        <v/>
      </c>
      <c r="AB32" s="19" t="str">
        <f ca="1"/>
        <v/>
      </c>
      <c r="AC32" s="19" t="str">
        <f ca="1"/>
        <v/>
      </c>
      <c r="AD32" s="19" t="str">
        <f ca="1"/>
        <v/>
      </c>
      <c r="AE32" s="19" t="str">
        <f ca="1"/>
        <v/>
      </c>
      <c r="AF32" s="19" t="str">
        <f ca="1"/>
        <v/>
      </c>
      <c r="AG32" s="19" t="str">
        <f ca="1"/>
        <v/>
      </c>
      <c r="AH32" s="19" t="str">
        <f ca="1"/>
        <v/>
      </c>
      <c r="AI32" s="19" t="str">
        <f ca="1"/>
        <v/>
      </c>
      <c r="AJ32" s="19" t="str">
        <f ca="1"/>
        <v/>
      </c>
      <c r="AK32" s="19" t="str">
        <f ca="1"/>
        <v/>
      </c>
      <c r="AL32" s="19" t="str">
        <f ca="1"/>
        <v/>
      </c>
      <c r="AM32" s="19" t="str">
        <f ca="1"/>
        <v/>
      </c>
      <c r="AN32" s="19" t="str">
        <f ca="1"/>
        <v/>
      </c>
      <c r="AO32" s="19" t="str">
        <f ca="1"/>
        <v/>
      </c>
      <c r="AP32" s="19" t="str">
        <f ca="1"/>
        <v/>
      </c>
      <c r="AQ32" s="20" t="str">
        <f ca="1"/>
        <v/>
      </c>
      <c r="AR32" s="20" t="str">
        <f ca="1"/>
        <v/>
      </c>
      <c r="AS32" s="20" t="str">
        <f ca="1"/>
        <v/>
      </c>
      <c r="AT32" s="20" t="str">
        <f ca="1"/>
        <v/>
      </c>
      <c r="AU32" s="20" t="str">
        <f ca="1"/>
        <v/>
      </c>
      <c r="AV32" s="20" t="str">
        <f ca="1"/>
        <v/>
      </c>
      <c r="AW32" s="20" t="str">
        <f ca="1"/>
        <v/>
      </c>
      <c r="AX32" s="20" t="str">
        <f ca="1"/>
        <v/>
      </c>
      <c r="AY32" s="20" t="str">
        <f ca="1"/>
        <v/>
      </c>
      <c r="AZ32" s="20" t="str">
        <f ca="1"/>
        <v/>
      </c>
      <c r="BA32" s="20" t="str">
        <f ca="1"/>
        <v/>
      </c>
      <c r="BB32" s="20" t="str">
        <f ca="1"/>
        <v/>
      </c>
      <c r="BC32" s="20" t="str">
        <f ca="1"/>
        <v/>
      </c>
      <c r="BD32" s="20" t="str">
        <f ca="1"/>
        <v/>
      </c>
      <c r="BE32" s="20" t="str">
        <f ca="1"/>
        <v/>
      </c>
      <c r="BF32" s="20" t="str">
        <f ca="1"/>
        <v/>
      </c>
      <c r="BG32" s="20" t="str">
        <f ca="1"/>
        <v/>
      </c>
      <c r="BH32" s="20" t="str">
        <f ca="1"/>
        <v/>
      </c>
      <c r="BI32" s="20" t="str">
        <f ca="1"/>
        <v/>
      </c>
      <c r="BJ32" s="20" t="str">
        <f ca="1"/>
        <v/>
      </c>
      <c r="BK32" s="20" t="str">
        <f ca="1"/>
        <v/>
      </c>
      <c r="BL32" s="20" t="str">
        <f ca="1"/>
        <v/>
      </c>
      <c r="BM32" s="20" t="str">
        <f ca="1"/>
        <v/>
      </c>
      <c r="BN32" s="20" t="str">
        <f ca="1"/>
        <v/>
      </c>
      <c r="BO32" s="20" t="str">
        <f ca="1"/>
        <v/>
      </c>
      <c r="BP32" s="20" t="str">
        <f ca="1"/>
        <v/>
      </c>
      <c r="BQ32" s="20" t="str">
        <f ca="1"/>
        <v/>
      </c>
      <c r="BR32" s="20" t="str">
        <f ca="1"/>
        <v/>
      </c>
      <c r="BS32" s="20" t="str">
        <f ca="1"/>
        <v/>
      </c>
      <c r="BT32" s="20" t="str">
        <f ca="1"/>
        <v/>
      </c>
      <c r="BU32" s="20" t="str">
        <f ca="1"/>
        <v/>
      </c>
      <c r="BV32" s="20" t="str">
        <f ca="1"/>
        <v/>
      </c>
      <c r="BW32" s="20" t="str">
        <f ca="1"/>
        <v/>
      </c>
      <c r="BX32" s="20" t="str">
        <f ca="1"/>
        <v/>
      </c>
      <c r="BY32" s="20" t="str">
        <f ca="1"/>
        <v/>
      </c>
      <c r="BZ32" s="20" t="str">
        <f ca="1"/>
        <v/>
      </c>
      <c r="CA32" s="20" t="str">
        <f ca="1"/>
        <v/>
      </c>
      <c r="CB32" s="20" t="str">
        <f ca="1"/>
        <v/>
      </c>
      <c r="CC32" s="20" t="str">
        <f ca="1"/>
        <v/>
      </c>
      <c r="CD32" s="20" t="str">
        <f ca="1"/>
        <v/>
      </c>
      <c r="CE32" s="20" t="str">
        <f ca="1"/>
        <v/>
      </c>
      <c r="CF32" s="20" t="str">
        <f ca="1"/>
        <v/>
      </c>
      <c r="CG32" s="20" t="str">
        <f ca="1"/>
        <v/>
      </c>
      <c r="CH32" s="20" t="str">
        <f ca="1"/>
        <v/>
      </c>
      <c r="CI32" s="20" t="str">
        <f ca="1"/>
        <v/>
      </c>
      <c r="CJ32" s="20" t="str">
        <f ca="1"/>
        <v/>
      </c>
      <c r="CK32" s="20" t="str">
        <f ca="1"/>
        <v/>
      </c>
      <c r="CL32" s="20" t="str">
        <f ca="1"/>
        <v/>
      </c>
      <c r="CM32" s="20" t="str">
        <f ca="1"/>
        <v/>
      </c>
      <c r="CN32" s="20" t="str">
        <f ca="1"/>
        <v/>
      </c>
      <c r="CO32" s="20" t="str">
        <f ca="1"/>
        <v/>
      </c>
      <c r="CP32" s="20" t="str">
        <f ca="1"/>
        <v/>
      </c>
      <c r="CQ32" s="20" t="str">
        <f ca="1"/>
        <v/>
      </c>
      <c r="CR32" s="20" t="str">
        <f ca="1"/>
        <v/>
      </c>
      <c r="CS32" s="20" t="str">
        <f ca="1"/>
        <v/>
      </c>
      <c r="CT32" s="20" t="str">
        <f ca="1"/>
        <v/>
      </c>
      <c r="CU32" s="20" t="str">
        <f ca="1"/>
        <v>Ind</v>
      </c>
      <c r="CV32" s="20" t="str">
        <f ca="1"/>
        <v>ivi</v>
      </c>
      <c r="CW32" s="20" t="str">
        <f ca="1"/>
        <v>dua</v>
      </c>
      <c r="CX32" s="20" t="str">
        <f ca="1"/>
        <v xml:space="preserve">l  </v>
      </c>
      <c r="CY32" s="20" t="str">
        <f ca="1"/>
        <v>cri</v>
      </c>
      <c r="CZ32" s="20" t="str">
        <f ca="1"/>
        <v>tiq</v>
      </c>
      <c r="DA32" s="20" t="str">
        <f ca="1"/>
        <v xml:space="preserve">ue </v>
      </c>
      <c r="DB32" s="20" t="str">
        <f ca="1"/>
        <v>W12</v>
      </c>
      <c r="DC32" s="20" t="str">
        <f ca="1"/>
        <v xml:space="preserve">   </v>
      </c>
      <c r="DD32" s="20" t="str">
        <f ca="1"/>
        <v xml:space="preserve">   </v>
      </c>
      <c r="DE32" s="20" t="str">
        <f ca="1"/>
        <v xml:space="preserve">   </v>
      </c>
      <c r="DF32" s="20" t="str">
        <f ca="1"/>
        <v xml:space="preserve">   </v>
      </c>
      <c r="DG32" s="20" t="str">
        <f ca="1"/>
        <v xml:space="preserve">   </v>
      </c>
      <c r="DH32" s="20" t="str">
        <f ca="1"/>
        <v xml:space="preserve">   </v>
      </c>
      <c r="DI32" s="20" t="str">
        <f ca="1"/>
        <v xml:space="preserve">   </v>
      </c>
      <c r="DJ32" s="20" t="str">
        <f ca="1"/>
        <v xml:space="preserve">   </v>
      </c>
      <c r="DK32" s="20" t="str">
        <f ca="1"/>
        <v xml:space="preserve">   </v>
      </c>
      <c r="DL32" s="20" t="str">
        <f ca="1"/>
        <v xml:space="preserve">   </v>
      </c>
      <c r="DM32" s="20" t="str">
        <f ca="1"/>
        <v xml:space="preserve">   </v>
      </c>
      <c r="DN32" s="20" t="str">
        <f ca="1"/>
        <v xml:space="preserve">   </v>
      </c>
      <c r="DO32" s="20" t="str">
        <f ca="1"/>
        <v xml:space="preserve">   </v>
      </c>
      <c r="DP32" s="20" t="str">
        <f ca="1"/>
        <v xml:space="preserve">   </v>
      </c>
      <c r="DQ32" s="20" t="str">
        <f ca="1"/>
        <v xml:space="preserve">   </v>
      </c>
      <c r="DR32" s="20" t="str">
        <f ca="1"/>
        <v xml:space="preserve">   </v>
      </c>
      <c r="DS32" s="20" t="str">
        <f ca="1"/>
        <v xml:space="preserve">   </v>
      </c>
      <c r="DT32" s="20" t="str">
        <f ca="1"/>
        <v xml:space="preserve">   </v>
      </c>
      <c r="DU32" s="20" t="str">
        <f ca="1"/>
        <v xml:space="preserve">   </v>
      </c>
      <c r="DV32" s="20" t="str">
        <f ca="1"/>
        <v xml:space="preserve">   </v>
      </c>
      <c r="DW32" s="20" t="str">
        <f ca="1"/>
        <v xml:space="preserve">   </v>
      </c>
      <c r="DX32" s="20" t="str">
        <f ca="1"/>
        <v xml:space="preserve">   </v>
      </c>
      <c r="DY32" s="20" t="str">
        <f ca="1"/>
        <v xml:space="preserve">   </v>
      </c>
      <c r="DZ32" s="20" t="str">
        <f ca="1"/>
        <v xml:space="preserve">   </v>
      </c>
      <c r="EA32" s="20" t="str">
        <f ca="1"/>
        <v xml:space="preserve">   </v>
      </c>
      <c r="EB32" s="20" t="str">
        <f ca="1"/>
        <v xml:space="preserve">   </v>
      </c>
      <c r="EC32" s="20" t="str">
        <f ca="1"/>
        <v xml:space="preserve">   </v>
      </c>
      <c r="ED32" s="20" t="str">
        <f ca="1"/>
        <v xml:space="preserve">   </v>
      </c>
      <c r="EE32" s="20" t="str">
        <f ca="1"/>
        <v xml:space="preserve">   </v>
      </c>
      <c r="EF32" s="20" t="str">
        <f ca="1"/>
        <v xml:space="preserve">   </v>
      </c>
      <c r="EG32" s="20" t="str">
        <f ca="1"/>
        <v xml:space="preserve">   </v>
      </c>
      <c r="EH32" s="20" t="str">
        <f ca="1"/>
        <v xml:space="preserve">   </v>
      </c>
      <c r="EI32" s="20" t="str">
        <f ca="1"/>
        <v xml:space="preserve">   </v>
      </c>
      <c r="EJ32" s="20" t="str">
        <f ca="1"/>
        <v xml:space="preserve">   </v>
      </c>
      <c r="EK32" s="20" t="str">
        <f ca="1"/>
        <v xml:space="preserve">   </v>
      </c>
      <c r="EL32" s="20" t="str">
        <f ca="1"/>
        <v xml:space="preserve">   </v>
      </c>
      <c r="EM32" s="20" t="str">
        <f ca="1"/>
        <v xml:space="preserve">   </v>
      </c>
      <c r="EN32" s="20" t="str">
        <f ca="1"/>
        <v xml:space="preserve">   </v>
      </c>
      <c r="EO32" s="20" t="str">
        <f ca="1"/>
        <v xml:space="preserve">   </v>
      </c>
      <c r="EP32" s="20" t="str">
        <f ca="1"/>
        <v xml:space="preserve">   </v>
      </c>
      <c r="EQ32" s="20" t="str">
        <f ca="1"/>
        <v xml:space="preserve">   </v>
      </c>
      <c r="ER32" s="20" t="str">
        <f ca="1"/>
        <v xml:space="preserve">   </v>
      </c>
      <c r="ES32" s="20" t="str">
        <f ca="1"/>
        <v xml:space="preserve">   </v>
      </c>
      <c r="ET32" s="20" t="str">
        <f ca="1"/>
        <v xml:space="preserve">   </v>
      </c>
      <c r="EU32" s="20" t="str">
        <f ca="1"/>
        <v xml:space="preserve">   </v>
      </c>
      <c r="EV32" s="20" t="str">
        <f ca="1"/>
        <v xml:space="preserve">   </v>
      </c>
      <c r="EW32" s="20" t="str">
        <f ca="1"/>
        <v xml:space="preserve">   </v>
      </c>
      <c r="EX32" s="20" t="str">
        <f ca="1"/>
        <v xml:space="preserve">   </v>
      </c>
      <c r="EY32" s="20" t="str">
        <f ca="1"/>
        <v xml:space="preserve">   </v>
      </c>
      <c r="EZ32" s="20" t="str">
        <f ca="1"/>
        <v xml:space="preserve">   </v>
      </c>
      <c r="FA32" s="20" t="str">
        <f ca="1"/>
        <v xml:space="preserve">   </v>
      </c>
      <c r="FB32" s="20" t="str">
        <f ca="1"/>
        <v xml:space="preserve">   </v>
      </c>
      <c r="FC32" s="20" t="str">
        <f ca="1"/>
        <v xml:space="preserve">   </v>
      </c>
      <c r="FD32" s="20" t="str">
        <f ca="1"/>
        <v xml:space="preserve">   </v>
      </c>
      <c r="FE32" s="20" t="str">
        <f ca="1"/>
        <v xml:space="preserve">   </v>
      </c>
      <c r="FF32" s="20" t="str">
        <f ca="1"/>
        <v xml:space="preserve">   </v>
      </c>
      <c r="FG32" s="20" t="str">
        <f ca="1"/>
        <v xml:space="preserve">   </v>
      </c>
      <c r="FH32" s="20" t="str">
        <f ca="1"/>
        <v xml:space="preserve">   </v>
      </c>
      <c r="FI32" s="20" t="str">
        <f ca="1"/>
        <v xml:space="preserve">   </v>
      </c>
      <c r="FJ32" s="20" t="str">
        <f ca="1"/>
        <v xml:space="preserve">   </v>
      </c>
      <c r="FK32" s="20" t="str">
        <f ca="1"/>
        <v xml:space="preserve">   </v>
      </c>
      <c r="FL32" s="20" t="str">
        <f ca="1"/>
        <v xml:space="preserve">   </v>
      </c>
      <c r="FM32" s="20" t="str">
        <f ca="1"/>
        <v xml:space="preserve">   </v>
      </c>
      <c r="FN32" s="20" t="str">
        <f ca="1"/>
        <v xml:space="preserve">   </v>
      </c>
      <c r="FO32" s="20" t="str">
        <f ca="1"/>
        <v xml:space="preserve">   </v>
      </c>
      <c r="FP32" s="20" t="str">
        <f ca="1"/>
        <v xml:space="preserve">   </v>
      </c>
      <c r="FQ32" s="20" t="str">
        <f ca="1"/>
        <v xml:space="preserve">   </v>
      </c>
      <c r="FR32" s="20" t="str">
        <f ca="1"/>
        <v xml:space="preserve">   </v>
      </c>
      <c r="FS32" s="20" t="str">
        <f ca="1"/>
        <v xml:space="preserve">   </v>
      </c>
      <c r="FT32" s="20" t="str">
        <f ca="1"/>
        <v xml:space="preserve">   </v>
      </c>
      <c r="FU32" s="20" t="str">
        <f ca="1"/>
        <v xml:space="preserve">   </v>
      </c>
      <c r="FV32" s="20" t="str">
        <f ca="1"/>
        <v xml:space="preserve">   </v>
      </c>
      <c r="FW32" s="20" t="str">
        <f ca="1"/>
        <v xml:space="preserve">   </v>
      </c>
      <c r="FX32" s="20" t="str">
        <f ca="1"/>
        <v xml:space="preserve">   </v>
      </c>
      <c r="FY32" s="20" t="str">
        <f ca="1"/>
        <v xml:space="preserve">   </v>
      </c>
      <c r="FZ32" s="20" t="str">
        <f ca="1"/>
        <v xml:space="preserve">   </v>
      </c>
      <c r="GA32" s="20" t="str">
        <f ca="1"/>
        <v xml:space="preserve">   </v>
      </c>
      <c r="GB32" s="20" t="str">
        <f ca="1"/>
        <v xml:space="preserve">   </v>
      </c>
      <c r="GC32" s="20" t="str">
        <f ca="1"/>
        <v xml:space="preserve">   </v>
      </c>
      <c r="GD32" s="20" t="str">
        <f ca="1"/>
        <v xml:space="preserve">   </v>
      </c>
      <c r="GE32" s="20" t="str">
        <f ca="1"/>
        <v xml:space="preserve">   </v>
      </c>
      <c r="GF32" s="20" t="str">
        <f ca="1"/>
        <v xml:space="preserve">   </v>
      </c>
      <c r="GG32" s="20" t="str">
        <f ca="1"/>
        <v xml:space="preserve">   </v>
      </c>
      <c r="GH32" s="20" t="str">
        <f ca="1"/>
        <v xml:space="preserve">   </v>
      </c>
      <c r="GI32" s="20" t="str">
        <f ca="1"/>
        <v xml:space="preserve">   </v>
      </c>
      <c r="GJ32" s="20" t="str">
        <f ca="1"/>
        <v xml:space="preserve">   </v>
      </c>
      <c r="GK32" s="20" t="str">
        <f ca="1"/>
        <v xml:space="preserve">   </v>
      </c>
      <c r="GL32" s="20" t="str">
        <f ca="1"/>
        <v xml:space="preserve">   </v>
      </c>
      <c r="GM32" s="20" t="str">
        <f ca="1"/>
        <v xml:space="preserve">   </v>
      </c>
      <c r="GN32" s="20" t="str">
        <f ca="1"/>
        <v xml:space="preserve">   </v>
      </c>
      <c r="GO32" s="20" t="str">
        <f ca="1"/>
        <v xml:space="preserve">   </v>
      </c>
      <c r="GP32" s="20" t="str">
        <f ca="1"/>
        <v xml:space="preserve">   </v>
      </c>
      <c r="GQ32" s="20" t="str">
        <f ca="1"/>
        <v xml:space="preserve">   </v>
      </c>
      <c r="GR32" s="20" t="str">
        <f ca="1"/>
        <v xml:space="preserve">   </v>
      </c>
      <c r="GS32" s="20" t="str">
        <f ca="1"/>
        <v xml:space="preserve">   </v>
      </c>
      <c r="GT32" s="20" t="str">
        <f ca="1"/>
        <v xml:space="preserve">   </v>
      </c>
      <c r="GU32" s="20" t="str">
        <f ca="1"/>
        <v xml:space="preserve">   </v>
      </c>
      <c r="GV32" s="20" t="str">
        <f ca="1"/>
        <v xml:space="preserve">   </v>
      </c>
      <c r="GW32" s="20" t="str">
        <f ca="1"/>
        <v xml:space="preserve">   </v>
      </c>
      <c r="GX32" s="20" t="str">
        <f ca="1"/>
        <v xml:space="preserve">   </v>
      </c>
      <c r="GY32" s="20" t="str">
        <f ca="1"/>
        <v xml:space="preserve">   </v>
      </c>
      <c r="GZ32" s="20" t="str">
        <f ca="1"/>
        <v xml:space="preserve">   </v>
      </c>
      <c r="HA32" s="20" t="str">
        <f ca="1"/>
        <v xml:space="preserve">   </v>
      </c>
      <c r="HB32" s="20" t="str">
        <f ca="1"/>
        <v xml:space="preserve">   </v>
      </c>
      <c r="HC32" s="20" t="str">
        <f ca="1"/>
        <v xml:space="preserve">   </v>
      </c>
      <c r="HD32" s="20" t="str">
        <f ca="1"/>
        <v xml:space="preserve">   </v>
      </c>
      <c r="HE32" s="20" t="str">
        <f ca="1"/>
        <v xml:space="preserve">   </v>
      </c>
      <c r="HF32" s="20" t="str">
        <f ca="1"/>
        <v xml:space="preserve">   </v>
      </c>
      <c r="HG32" s="20" t="str">
        <f ca="1"/>
        <v xml:space="preserve">   </v>
      </c>
      <c r="HH32" s="20" t="str">
        <f ca="1"/>
        <v xml:space="preserve">   </v>
      </c>
      <c r="HI32" s="20" t="str">
        <f ca="1"/>
        <v xml:space="preserve">   </v>
      </c>
      <c r="HJ32" s="20" t="str">
        <f ca="1"/>
        <v xml:space="preserve">   </v>
      </c>
      <c r="HK32" s="20" t="str">
        <f ca="1"/>
        <v xml:space="preserve">   </v>
      </c>
      <c r="HL32" s="20" t="str">
        <f ca="1"/>
        <v xml:space="preserve">   </v>
      </c>
      <c r="HM32" s="20" t="str">
        <f ca="1"/>
        <v xml:space="preserve">   </v>
      </c>
      <c r="HN32" s="20" t="str">
        <f ca="1"/>
        <v xml:space="preserve">   </v>
      </c>
      <c r="HO32" s="20" t="str">
        <f ca="1"/>
        <v xml:space="preserve">   </v>
      </c>
      <c r="HP32" s="20" t="str">
        <f ca="1"/>
        <v xml:space="preserve">   </v>
      </c>
      <c r="HQ32" s="20" t="str">
        <f ca="1"/>
        <v xml:space="preserve">   </v>
      </c>
      <c r="HR32" s="20" t="str">
        <f ca="1"/>
        <v xml:space="preserve">   </v>
      </c>
      <c r="HS32" s="20" t="str">
        <f ca="1"/>
        <v xml:space="preserve">   </v>
      </c>
      <c r="HT32" s="20" t="str">
        <f ca="1"/>
        <v xml:space="preserve">   </v>
      </c>
      <c r="HU32" s="20" t="str">
        <f ca="1"/>
        <v xml:space="preserve">   </v>
      </c>
      <c r="HV32" s="20" t="str">
        <f ca="1"/>
        <v xml:space="preserve">   </v>
      </c>
      <c r="HW32" s="20" t="str">
        <f ca="1"/>
        <v xml:space="preserve">   </v>
      </c>
      <c r="HX32" s="20" t="str">
        <f ca="1"/>
        <v xml:space="preserve">   </v>
      </c>
      <c r="HY32" s="20" t="str">
        <f ca="1"/>
        <v xml:space="preserve">   </v>
      </c>
      <c r="HZ32" s="20" t="str">
        <f ca="1"/>
        <v xml:space="preserve">   </v>
      </c>
      <c r="IA32" s="20" t="str">
        <f ca="1"/>
        <v xml:space="preserve">   </v>
      </c>
      <c r="IB32" s="20" t="str">
        <f ca="1"/>
        <v xml:space="preserve">   </v>
      </c>
      <c r="IC32" s="20" t="str">
        <f ca="1"/>
        <v xml:space="preserve">   </v>
      </c>
      <c r="ID32" s="20" t="str">
        <f ca="1"/>
        <v xml:space="preserve">   </v>
      </c>
      <c r="IE32" s="20" t="str">
        <f ca="1"/>
        <v xml:space="preserve">   </v>
      </c>
      <c r="IF32" s="20" t="str">
        <f ca="1"/>
        <v xml:space="preserve">   </v>
      </c>
      <c r="IG32" s="20" t="str">
        <f ca="1"/>
        <v xml:space="preserve">   </v>
      </c>
      <c r="IH32" s="20" t="str">
        <f ca="1"/>
        <v xml:space="preserve">   </v>
      </c>
      <c r="II32" s="20" t="str">
        <f ca="1"/>
        <v xml:space="preserve">   </v>
      </c>
      <c r="IJ32" s="20" t="str">
        <f ca="1"/>
        <v xml:space="preserve">   </v>
      </c>
      <c r="IK32" s="20" t="str">
        <f ca="1"/>
        <v xml:space="preserve">   </v>
      </c>
      <c r="IL32" s="20" t="str">
        <f ca="1"/>
        <v xml:space="preserve">   </v>
      </c>
      <c r="IM32" s="20" t="str">
        <f ca="1"/>
        <v xml:space="preserve">   </v>
      </c>
      <c r="IN32" s="20" t="str">
        <f ca="1"/>
        <v xml:space="preserve">   </v>
      </c>
      <c r="IO32" s="20" t="str">
        <f ca="1"/>
        <v xml:space="preserve">   </v>
      </c>
      <c r="IP32" s="20" t="str">
        <f ca="1"/>
        <v xml:space="preserve">   </v>
      </c>
      <c r="IQ32" s="20" t="str">
        <f ca="1"/>
        <v xml:space="preserve">   </v>
      </c>
      <c r="IR32" s="20" t="str">
        <f ca="1"/>
        <v xml:space="preserve">   </v>
      </c>
      <c r="IS32" s="20" t="str">
        <f ca="1"/>
        <v xml:space="preserve">   </v>
      </c>
      <c r="IT32" s="20" t="str">
        <f ca="1"/>
        <v xml:space="preserve">   </v>
      </c>
      <c r="IU32" s="20" t="str">
        <f ca="1"/>
        <v xml:space="preserve">   </v>
      </c>
      <c r="IV32" s="20" t="str">
        <f ca="1"/>
        <v xml:space="preserve">   </v>
      </c>
      <c r="IW32" s="20" t="str">
        <f ca="1"/>
        <v xml:space="preserve">   </v>
      </c>
      <c r="IX32" s="20" t="str">
        <f ca="1"/>
        <v xml:space="preserve">   </v>
      </c>
      <c r="IY32" s="20" t="str">
        <f ca="1"/>
        <v xml:space="preserve">   </v>
      </c>
      <c r="IZ32" s="20" t="str">
        <f ca="1"/>
        <v xml:space="preserve">   </v>
      </c>
      <c r="JA32" s="20" t="str">
        <f ca="1"/>
        <v xml:space="preserve">   </v>
      </c>
      <c r="JB32" s="20" t="str">
        <f ca="1"/>
        <v xml:space="preserve">   </v>
      </c>
      <c r="JC32" s="20" t="str">
        <f ca="1"/>
        <v xml:space="preserve">   </v>
      </c>
      <c r="JD32" s="20" t="str">
        <f ca="1"/>
        <v xml:space="preserve">   </v>
      </c>
      <c r="JE32" s="20" t="str">
        <f ca="1"/>
        <v xml:space="preserve">   </v>
      </c>
      <c r="JF32" s="20" t="str">
        <f ca="1"/>
        <v xml:space="preserve">   </v>
      </c>
      <c r="JG32" s="20" t="str">
        <f ca="1"/>
        <v xml:space="preserve">   </v>
      </c>
      <c r="JH32" s="20" t="str">
        <f ca="1"/>
        <v xml:space="preserve">   </v>
      </c>
      <c r="JI32" s="20" t="str">
        <f ca="1"/>
        <v xml:space="preserve">   </v>
      </c>
      <c r="JJ32" s="20" t="str">
        <f ca="1"/>
        <v xml:space="preserve">   </v>
      </c>
      <c r="JK32" s="20" t="str">
        <f ca="1"/>
        <v xml:space="preserve">   </v>
      </c>
      <c r="JL32" s="20" t="str">
        <f ca="1"/>
        <v xml:space="preserve">   </v>
      </c>
      <c r="JM32" s="20" t="str">
        <f ca="1"/>
        <v xml:space="preserve">   </v>
      </c>
      <c r="JN32" s="20" t="str">
        <f ca="1"/>
        <v xml:space="preserve">   </v>
      </c>
      <c r="JO32" s="20" t="str">
        <f ca="1"/>
        <v xml:space="preserve">   </v>
      </c>
      <c r="JP32" s="20" t="str">
        <f ca="1"/>
        <v xml:space="preserve">   </v>
      </c>
      <c r="JQ32" s="20" t="str">
        <f ca="1"/>
        <v xml:space="preserve">   </v>
      </c>
      <c r="JR32" s="20" t="str">
        <f ca="1"/>
        <v xml:space="preserve">   </v>
      </c>
      <c r="JS32" s="20" t="str">
        <f ca="1"/>
        <v xml:space="preserve">   </v>
      </c>
      <c r="JT32" s="20" t="str">
        <f ca="1"/>
        <v xml:space="preserve">   </v>
      </c>
      <c r="JU32" s="20" t="str">
        <f ca="1"/>
        <v xml:space="preserve">   </v>
      </c>
      <c r="JV32" s="20" t="str">
        <f ca="1"/>
        <v xml:space="preserve">   </v>
      </c>
      <c r="JW32" s="20" t="str">
        <f ca="1"/>
        <v xml:space="preserve">   </v>
      </c>
      <c r="JX32" s="20" t="str">
        <f ca="1"/>
        <v xml:space="preserve">   </v>
      </c>
      <c r="JY32" s="20" t="str">
        <f ca="1"/>
        <v xml:space="preserve">   </v>
      </c>
    </row>
    <row r="33" spans="3:285" x14ac:dyDescent="0.3">
      <c r="C33" s="20">
        <v>26</v>
      </c>
      <c r="D33" s="20">
        <v>26</v>
      </c>
      <c r="J33" s="17" t="str">
        <v>ENME403</v>
      </c>
      <c r="K33" s="15" t="str">
        <v>Controls Test 2</v>
      </c>
      <c r="L33" s="133">
        <v>0.25</v>
      </c>
      <c r="M33" s="18">
        <v>46168</v>
      </c>
      <c r="N33" s="39">
        <f t="shared" si="0"/>
        <v>46169</v>
      </c>
      <c r="O33" s="19" t="str" cm="1">
        <f t="array" aca="1" ref="O33:JY33" ca="1">IFERROR(
  IF(OR($M33="",$N33=""),
    "",
    _xlfn.LET(
      _xlpm.num_characters, characters_per_cell,
      _xlpm.space_chars, 0,
      _xlpm.raw, K33,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((CEILING(_xlpm.x,$H$7)*1000)-45699)&gt;=((CEILING($M33,$H$7)*1000)-45699)
      )),
      _xlpm.n, _xlfn.SCAN(0, _xlpm.flag, _xlfn.LAMBDA(_xlpm.a,_xlpm.b, _xlpm.a + --_xlpm.b)),
      IF(_xlpm.flag, MID(_xlpm.txt,(_xlpm.n-1)*_xlpm.num_characters+1, _xlpm.num_characters), "")
    )
  ),
"")</f>
        <v/>
      </c>
      <c r="P33" s="19" t="str">
        <f ca="1"/>
        <v/>
      </c>
      <c r="Q33" s="19" t="str">
        <f ca="1"/>
        <v/>
      </c>
      <c r="R33" s="19" t="str">
        <f ca="1"/>
        <v/>
      </c>
      <c r="S33" s="19" t="str">
        <f ca="1"/>
        <v/>
      </c>
      <c r="T33" s="19" t="str">
        <f ca="1"/>
        <v/>
      </c>
      <c r="U33" s="19" t="str">
        <f ca="1"/>
        <v/>
      </c>
      <c r="V33" s="19" t="str">
        <f ca="1"/>
        <v/>
      </c>
      <c r="W33" s="19" t="str">
        <f ca="1"/>
        <v/>
      </c>
      <c r="X33" s="19" t="str">
        <f ca="1"/>
        <v/>
      </c>
      <c r="Y33" s="19" t="str">
        <f ca="1"/>
        <v/>
      </c>
      <c r="Z33" s="19" t="str">
        <f ca="1"/>
        <v/>
      </c>
      <c r="AA33" s="19" t="str">
        <f ca="1"/>
        <v/>
      </c>
      <c r="AB33" s="19" t="str">
        <f ca="1"/>
        <v/>
      </c>
      <c r="AC33" s="19" t="str">
        <f ca="1"/>
        <v/>
      </c>
      <c r="AD33" s="19" t="str">
        <f ca="1"/>
        <v/>
      </c>
      <c r="AE33" s="19" t="str">
        <f ca="1"/>
        <v/>
      </c>
      <c r="AF33" s="19" t="str">
        <f ca="1"/>
        <v/>
      </c>
      <c r="AG33" s="19" t="str">
        <f ca="1"/>
        <v/>
      </c>
      <c r="AH33" s="19" t="str">
        <f ca="1"/>
        <v/>
      </c>
      <c r="AI33" s="19" t="str">
        <f ca="1"/>
        <v/>
      </c>
      <c r="AJ33" s="19" t="str">
        <f ca="1"/>
        <v/>
      </c>
      <c r="AK33" s="19" t="str">
        <f ca="1"/>
        <v/>
      </c>
      <c r="AL33" s="19" t="str">
        <f ca="1"/>
        <v/>
      </c>
      <c r="AM33" s="19" t="str">
        <f ca="1"/>
        <v/>
      </c>
      <c r="AN33" s="19" t="str">
        <f ca="1"/>
        <v/>
      </c>
      <c r="AO33" s="19" t="str">
        <f ca="1"/>
        <v/>
      </c>
      <c r="AP33" s="19" t="str">
        <f ca="1"/>
        <v/>
      </c>
      <c r="AQ33" s="20" t="str">
        <f ca="1"/>
        <v/>
      </c>
      <c r="AR33" s="20" t="str">
        <f ca="1"/>
        <v/>
      </c>
      <c r="AS33" s="20" t="str">
        <f ca="1"/>
        <v/>
      </c>
      <c r="AT33" s="20" t="str">
        <f ca="1"/>
        <v/>
      </c>
      <c r="AU33" s="20" t="str">
        <f ca="1"/>
        <v/>
      </c>
      <c r="AV33" s="20" t="str">
        <f ca="1"/>
        <v/>
      </c>
      <c r="AW33" s="20" t="str">
        <f ca="1"/>
        <v/>
      </c>
      <c r="AX33" s="20" t="str">
        <f ca="1"/>
        <v/>
      </c>
      <c r="AY33" s="20" t="str">
        <f ca="1"/>
        <v/>
      </c>
      <c r="AZ33" s="20" t="str">
        <f ca="1"/>
        <v/>
      </c>
      <c r="BA33" s="20" t="str">
        <f ca="1"/>
        <v/>
      </c>
      <c r="BB33" s="20" t="str">
        <f ca="1"/>
        <v/>
      </c>
      <c r="BC33" s="20" t="str">
        <f ca="1"/>
        <v/>
      </c>
      <c r="BD33" s="20" t="str">
        <f ca="1"/>
        <v/>
      </c>
      <c r="BE33" s="20" t="str">
        <f ca="1"/>
        <v/>
      </c>
      <c r="BF33" s="20" t="str">
        <f ca="1"/>
        <v/>
      </c>
      <c r="BG33" s="20" t="str">
        <f ca="1"/>
        <v/>
      </c>
      <c r="BH33" s="20" t="str">
        <f ca="1"/>
        <v/>
      </c>
      <c r="BI33" s="20" t="str">
        <f ca="1"/>
        <v/>
      </c>
      <c r="BJ33" s="20" t="str">
        <f ca="1"/>
        <v/>
      </c>
      <c r="BK33" s="20" t="str">
        <f ca="1"/>
        <v/>
      </c>
      <c r="BL33" s="20" t="str">
        <f ca="1"/>
        <v/>
      </c>
      <c r="BM33" s="20" t="str">
        <f ca="1"/>
        <v/>
      </c>
      <c r="BN33" s="20" t="str">
        <f ca="1"/>
        <v/>
      </c>
      <c r="BO33" s="20" t="str">
        <f ca="1"/>
        <v/>
      </c>
      <c r="BP33" s="20" t="str">
        <f ca="1"/>
        <v/>
      </c>
      <c r="BQ33" s="20" t="str">
        <f ca="1"/>
        <v/>
      </c>
      <c r="BR33" s="20" t="str">
        <f ca="1"/>
        <v/>
      </c>
      <c r="BS33" s="20" t="str">
        <f ca="1"/>
        <v/>
      </c>
      <c r="BT33" s="20" t="str">
        <f ca="1"/>
        <v/>
      </c>
      <c r="BU33" s="20" t="str">
        <f ca="1"/>
        <v/>
      </c>
      <c r="BV33" s="20" t="str">
        <f ca="1"/>
        <v/>
      </c>
      <c r="BW33" s="20" t="str">
        <f ca="1"/>
        <v/>
      </c>
      <c r="BX33" s="20" t="str">
        <f ca="1"/>
        <v/>
      </c>
      <c r="BY33" s="20" t="str">
        <f ca="1"/>
        <v/>
      </c>
      <c r="BZ33" s="20" t="str">
        <f ca="1"/>
        <v/>
      </c>
      <c r="CA33" s="20" t="str">
        <f ca="1"/>
        <v/>
      </c>
      <c r="CB33" s="20" t="str">
        <f ca="1"/>
        <v/>
      </c>
      <c r="CC33" s="20" t="str">
        <f ca="1"/>
        <v/>
      </c>
      <c r="CD33" s="20" t="str">
        <f ca="1"/>
        <v/>
      </c>
      <c r="CE33" s="20" t="str">
        <f ca="1"/>
        <v/>
      </c>
      <c r="CF33" s="20" t="str">
        <f ca="1"/>
        <v/>
      </c>
      <c r="CG33" s="20" t="str">
        <f ca="1"/>
        <v/>
      </c>
      <c r="CH33" s="20" t="str">
        <f ca="1"/>
        <v/>
      </c>
      <c r="CI33" s="20" t="str">
        <f ca="1"/>
        <v/>
      </c>
      <c r="CJ33" s="20" t="str">
        <f ca="1"/>
        <v/>
      </c>
      <c r="CK33" s="20" t="str">
        <f ca="1"/>
        <v/>
      </c>
      <c r="CL33" s="20" t="str">
        <f ca="1"/>
        <v/>
      </c>
      <c r="CM33" s="20" t="str">
        <f ca="1"/>
        <v/>
      </c>
      <c r="CN33" s="20" t="str">
        <f ca="1"/>
        <v/>
      </c>
      <c r="CO33" s="20" t="str">
        <f ca="1"/>
        <v/>
      </c>
      <c r="CP33" s="20" t="str">
        <f ca="1"/>
        <v/>
      </c>
      <c r="CQ33" s="20" t="str">
        <f ca="1"/>
        <v/>
      </c>
      <c r="CR33" s="20" t="str">
        <f ca="1"/>
        <v/>
      </c>
      <c r="CS33" s="20" t="str">
        <f ca="1"/>
        <v/>
      </c>
      <c r="CT33" s="20" t="str">
        <f ca="1"/>
        <v/>
      </c>
      <c r="CU33" s="20" t="str">
        <f ca="1"/>
        <v/>
      </c>
      <c r="CV33" s="20" t="str">
        <f ca="1"/>
        <v>Con</v>
      </c>
      <c r="CW33" s="20" t="str">
        <f ca="1"/>
        <v>tro</v>
      </c>
      <c r="CX33" s="20" t="str">
        <f ca="1"/>
        <v xml:space="preserve">ls </v>
      </c>
      <c r="CY33" s="20" t="str">
        <f ca="1"/>
        <v>Tes</v>
      </c>
      <c r="CZ33" s="20" t="str">
        <f ca="1"/>
        <v xml:space="preserve">t  </v>
      </c>
      <c r="DA33" s="20" t="str">
        <f ca="1"/>
        <v xml:space="preserve">2  </v>
      </c>
      <c r="DB33" s="20" t="str">
        <f ca="1"/>
        <v xml:space="preserve">   </v>
      </c>
      <c r="DC33" s="20" t="str">
        <f ca="1"/>
        <v xml:space="preserve">   </v>
      </c>
      <c r="DD33" s="20" t="str">
        <f ca="1"/>
        <v xml:space="preserve">   </v>
      </c>
      <c r="DE33" s="20" t="str">
        <f ca="1"/>
        <v xml:space="preserve">   </v>
      </c>
      <c r="DF33" s="20" t="str">
        <f ca="1"/>
        <v xml:space="preserve">   </v>
      </c>
      <c r="DG33" s="20" t="str">
        <f ca="1"/>
        <v xml:space="preserve">   </v>
      </c>
      <c r="DH33" s="20" t="str">
        <f ca="1"/>
        <v xml:space="preserve">   </v>
      </c>
      <c r="DI33" s="20" t="str">
        <f ca="1"/>
        <v xml:space="preserve">   </v>
      </c>
      <c r="DJ33" s="20" t="str">
        <f ca="1"/>
        <v xml:space="preserve">   </v>
      </c>
      <c r="DK33" s="20" t="str">
        <f ca="1"/>
        <v xml:space="preserve">   </v>
      </c>
      <c r="DL33" s="20" t="str">
        <f ca="1"/>
        <v xml:space="preserve">   </v>
      </c>
      <c r="DM33" s="20" t="str">
        <f ca="1"/>
        <v xml:space="preserve">   </v>
      </c>
      <c r="DN33" s="20" t="str">
        <f ca="1"/>
        <v xml:space="preserve">   </v>
      </c>
      <c r="DO33" s="20" t="str">
        <f ca="1"/>
        <v xml:space="preserve">   </v>
      </c>
      <c r="DP33" s="20" t="str">
        <f ca="1"/>
        <v xml:space="preserve">   </v>
      </c>
      <c r="DQ33" s="20" t="str">
        <f ca="1"/>
        <v xml:space="preserve">   </v>
      </c>
      <c r="DR33" s="20" t="str">
        <f ca="1"/>
        <v xml:space="preserve">   </v>
      </c>
      <c r="DS33" s="20" t="str">
        <f ca="1"/>
        <v xml:space="preserve">   </v>
      </c>
      <c r="DT33" s="20" t="str">
        <f ca="1"/>
        <v xml:space="preserve">   </v>
      </c>
      <c r="DU33" s="20" t="str">
        <f ca="1"/>
        <v xml:space="preserve">   </v>
      </c>
      <c r="DV33" s="20" t="str">
        <f ca="1"/>
        <v xml:space="preserve">   </v>
      </c>
      <c r="DW33" s="20" t="str">
        <f ca="1"/>
        <v xml:space="preserve">   </v>
      </c>
      <c r="DX33" s="20" t="str">
        <f ca="1"/>
        <v xml:space="preserve">   </v>
      </c>
      <c r="DY33" s="20" t="str">
        <f ca="1"/>
        <v xml:space="preserve">   </v>
      </c>
      <c r="DZ33" s="20" t="str">
        <f ca="1"/>
        <v xml:space="preserve">   </v>
      </c>
      <c r="EA33" s="20" t="str">
        <f ca="1"/>
        <v xml:space="preserve">   </v>
      </c>
      <c r="EB33" s="20" t="str">
        <f ca="1"/>
        <v xml:space="preserve">   </v>
      </c>
      <c r="EC33" s="20" t="str">
        <f ca="1"/>
        <v xml:space="preserve">   </v>
      </c>
      <c r="ED33" s="20" t="str">
        <f ca="1"/>
        <v xml:space="preserve">   </v>
      </c>
      <c r="EE33" s="20" t="str">
        <f ca="1"/>
        <v xml:space="preserve">   </v>
      </c>
      <c r="EF33" s="20" t="str">
        <f ca="1"/>
        <v xml:space="preserve">   </v>
      </c>
      <c r="EG33" s="20" t="str">
        <f ca="1"/>
        <v xml:space="preserve">   </v>
      </c>
      <c r="EH33" s="20" t="str">
        <f ca="1"/>
        <v xml:space="preserve">   </v>
      </c>
      <c r="EI33" s="20" t="str">
        <f ca="1"/>
        <v xml:space="preserve">   </v>
      </c>
      <c r="EJ33" s="20" t="str">
        <f ca="1"/>
        <v xml:space="preserve">   </v>
      </c>
      <c r="EK33" s="20" t="str">
        <f ca="1"/>
        <v xml:space="preserve">   </v>
      </c>
      <c r="EL33" s="20" t="str">
        <f ca="1"/>
        <v xml:space="preserve">   </v>
      </c>
      <c r="EM33" s="20" t="str">
        <f ca="1"/>
        <v xml:space="preserve">   </v>
      </c>
      <c r="EN33" s="20" t="str">
        <f ca="1"/>
        <v xml:space="preserve">   </v>
      </c>
      <c r="EO33" s="20" t="str">
        <f ca="1"/>
        <v xml:space="preserve">   </v>
      </c>
      <c r="EP33" s="20" t="str">
        <f ca="1"/>
        <v xml:space="preserve">   </v>
      </c>
      <c r="EQ33" s="20" t="str">
        <f ca="1"/>
        <v xml:space="preserve">   </v>
      </c>
      <c r="ER33" s="20" t="str">
        <f ca="1"/>
        <v xml:space="preserve">   </v>
      </c>
      <c r="ES33" s="20" t="str">
        <f ca="1"/>
        <v xml:space="preserve">   </v>
      </c>
      <c r="ET33" s="20" t="str">
        <f ca="1"/>
        <v xml:space="preserve">   </v>
      </c>
      <c r="EU33" s="20" t="str">
        <f ca="1"/>
        <v xml:space="preserve">   </v>
      </c>
      <c r="EV33" s="20" t="str">
        <f ca="1"/>
        <v xml:space="preserve">   </v>
      </c>
      <c r="EW33" s="20" t="str">
        <f ca="1"/>
        <v xml:space="preserve">   </v>
      </c>
      <c r="EX33" s="20" t="str">
        <f ca="1"/>
        <v xml:space="preserve">   </v>
      </c>
      <c r="EY33" s="20" t="str">
        <f ca="1"/>
        <v xml:space="preserve">   </v>
      </c>
      <c r="EZ33" s="20" t="str">
        <f ca="1"/>
        <v xml:space="preserve">   </v>
      </c>
      <c r="FA33" s="20" t="str">
        <f ca="1"/>
        <v xml:space="preserve">   </v>
      </c>
      <c r="FB33" s="20" t="str">
        <f ca="1"/>
        <v xml:space="preserve">   </v>
      </c>
      <c r="FC33" s="20" t="str">
        <f ca="1"/>
        <v xml:space="preserve">   </v>
      </c>
      <c r="FD33" s="20" t="str">
        <f ca="1"/>
        <v xml:space="preserve">   </v>
      </c>
      <c r="FE33" s="20" t="str">
        <f ca="1"/>
        <v xml:space="preserve">   </v>
      </c>
      <c r="FF33" s="20" t="str">
        <f ca="1"/>
        <v xml:space="preserve">   </v>
      </c>
      <c r="FG33" s="20" t="str">
        <f ca="1"/>
        <v xml:space="preserve">   </v>
      </c>
      <c r="FH33" s="20" t="str">
        <f ca="1"/>
        <v xml:space="preserve">   </v>
      </c>
      <c r="FI33" s="20" t="str">
        <f ca="1"/>
        <v xml:space="preserve">   </v>
      </c>
      <c r="FJ33" s="20" t="str">
        <f ca="1"/>
        <v xml:space="preserve">   </v>
      </c>
      <c r="FK33" s="20" t="str">
        <f ca="1"/>
        <v xml:space="preserve">   </v>
      </c>
      <c r="FL33" s="20" t="str">
        <f ca="1"/>
        <v xml:space="preserve">   </v>
      </c>
      <c r="FM33" s="20" t="str">
        <f ca="1"/>
        <v xml:space="preserve">   </v>
      </c>
      <c r="FN33" s="20" t="str">
        <f ca="1"/>
        <v xml:space="preserve">   </v>
      </c>
      <c r="FO33" s="20" t="str">
        <f ca="1"/>
        <v xml:space="preserve">   </v>
      </c>
      <c r="FP33" s="20" t="str">
        <f ca="1"/>
        <v xml:space="preserve">   </v>
      </c>
      <c r="FQ33" s="20" t="str">
        <f ca="1"/>
        <v xml:space="preserve">   </v>
      </c>
      <c r="FR33" s="20" t="str">
        <f ca="1"/>
        <v xml:space="preserve">   </v>
      </c>
      <c r="FS33" s="20" t="str">
        <f ca="1"/>
        <v xml:space="preserve">   </v>
      </c>
      <c r="FT33" s="20" t="str">
        <f ca="1"/>
        <v xml:space="preserve">   </v>
      </c>
      <c r="FU33" s="20" t="str">
        <f ca="1"/>
        <v xml:space="preserve">   </v>
      </c>
      <c r="FV33" s="20" t="str">
        <f ca="1"/>
        <v xml:space="preserve">   </v>
      </c>
      <c r="FW33" s="20" t="str">
        <f ca="1"/>
        <v xml:space="preserve">   </v>
      </c>
      <c r="FX33" s="20" t="str">
        <f ca="1"/>
        <v xml:space="preserve">   </v>
      </c>
      <c r="FY33" s="20" t="str">
        <f ca="1"/>
        <v xml:space="preserve">   </v>
      </c>
      <c r="FZ33" s="20" t="str">
        <f ca="1"/>
        <v xml:space="preserve">   </v>
      </c>
      <c r="GA33" s="20" t="str">
        <f ca="1"/>
        <v xml:space="preserve">   </v>
      </c>
      <c r="GB33" s="20" t="str">
        <f ca="1"/>
        <v xml:space="preserve">   </v>
      </c>
      <c r="GC33" s="20" t="str">
        <f ca="1"/>
        <v xml:space="preserve">   </v>
      </c>
      <c r="GD33" s="20" t="str">
        <f ca="1"/>
        <v xml:space="preserve">   </v>
      </c>
      <c r="GE33" s="20" t="str">
        <f ca="1"/>
        <v xml:space="preserve">   </v>
      </c>
      <c r="GF33" s="20" t="str">
        <f ca="1"/>
        <v xml:space="preserve">   </v>
      </c>
      <c r="GG33" s="20" t="str">
        <f ca="1"/>
        <v xml:space="preserve">   </v>
      </c>
      <c r="GH33" s="20" t="str">
        <f ca="1"/>
        <v xml:space="preserve">   </v>
      </c>
      <c r="GI33" s="20" t="str">
        <f ca="1"/>
        <v xml:space="preserve">   </v>
      </c>
      <c r="GJ33" s="20" t="str">
        <f ca="1"/>
        <v xml:space="preserve">   </v>
      </c>
      <c r="GK33" s="20" t="str">
        <f ca="1"/>
        <v xml:space="preserve">   </v>
      </c>
      <c r="GL33" s="20" t="str">
        <f ca="1"/>
        <v xml:space="preserve">   </v>
      </c>
      <c r="GM33" s="20" t="str">
        <f ca="1"/>
        <v xml:space="preserve">   </v>
      </c>
      <c r="GN33" s="20" t="str">
        <f ca="1"/>
        <v xml:space="preserve">   </v>
      </c>
      <c r="GO33" s="20" t="str">
        <f ca="1"/>
        <v xml:space="preserve">   </v>
      </c>
      <c r="GP33" s="20" t="str">
        <f ca="1"/>
        <v xml:space="preserve">   </v>
      </c>
      <c r="GQ33" s="20" t="str">
        <f ca="1"/>
        <v xml:space="preserve">   </v>
      </c>
      <c r="GR33" s="20" t="str">
        <f ca="1"/>
        <v xml:space="preserve">   </v>
      </c>
      <c r="GS33" s="20" t="str">
        <f ca="1"/>
        <v xml:space="preserve">   </v>
      </c>
      <c r="GT33" s="20" t="str">
        <f ca="1"/>
        <v xml:space="preserve">   </v>
      </c>
      <c r="GU33" s="20" t="str">
        <f ca="1"/>
        <v xml:space="preserve">   </v>
      </c>
      <c r="GV33" s="20" t="str">
        <f ca="1"/>
        <v xml:space="preserve">   </v>
      </c>
      <c r="GW33" s="20" t="str">
        <f ca="1"/>
        <v xml:space="preserve">   </v>
      </c>
      <c r="GX33" s="20" t="str">
        <f ca="1"/>
        <v xml:space="preserve">   </v>
      </c>
      <c r="GY33" s="20" t="str">
        <f ca="1"/>
        <v xml:space="preserve">   </v>
      </c>
      <c r="GZ33" s="20" t="str">
        <f ca="1"/>
        <v xml:space="preserve">   </v>
      </c>
      <c r="HA33" s="20" t="str">
        <f ca="1"/>
        <v xml:space="preserve">   </v>
      </c>
      <c r="HB33" s="20" t="str">
        <f ca="1"/>
        <v xml:space="preserve">   </v>
      </c>
      <c r="HC33" s="20" t="str">
        <f ca="1"/>
        <v xml:space="preserve">   </v>
      </c>
      <c r="HD33" s="20" t="str">
        <f ca="1"/>
        <v xml:space="preserve">   </v>
      </c>
      <c r="HE33" s="20" t="str">
        <f ca="1"/>
        <v xml:space="preserve">   </v>
      </c>
      <c r="HF33" s="20" t="str">
        <f ca="1"/>
        <v xml:space="preserve">   </v>
      </c>
      <c r="HG33" s="20" t="str">
        <f ca="1"/>
        <v xml:space="preserve">   </v>
      </c>
      <c r="HH33" s="20" t="str">
        <f ca="1"/>
        <v xml:space="preserve">   </v>
      </c>
      <c r="HI33" s="20" t="str">
        <f ca="1"/>
        <v xml:space="preserve">   </v>
      </c>
      <c r="HJ33" s="20" t="str">
        <f ca="1"/>
        <v xml:space="preserve">   </v>
      </c>
      <c r="HK33" s="20" t="str">
        <f ca="1"/>
        <v xml:space="preserve">   </v>
      </c>
      <c r="HL33" s="20" t="str">
        <f ca="1"/>
        <v xml:space="preserve">   </v>
      </c>
      <c r="HM33" s="20" t="str">
        <f ca="1"/>
        <v xml:space="preserve">   </v>
      </c>
      <c r="HN33" s="20" t="str">
        <f ca="1"/>
        <v xml:space="preserve">   </v>
      </c>
      <c r="HO33" s="20" t="str">
        <f ca="1"/>
        <v xml:space="preserve">   </v>
      </c>
      <c r="HP33" s="20" t="str">
        <f ca="1"/>
        <v xml:space="preserve">   </v>
      </c>
      <c r="HQ33" s="20" t="str">
        <f ca="1"/>
        <v xml:space="preserve">   </v>
      </c>
      <c r="HR33" s="20" t="str">
        <f ca="1"/>
        <v xml:space="preserve">   </v>
      </c>
      <c r="HS33" s="20" t="str">
        <f ca="1"/>
        <v xml:space="preserve">   </v>
      </c>
      <c r="HT33" s="20" t="str">
        <f ca="1"/>
        <v xml:space="preserve">   </v>
      </c>
      <c r="HU33" s="20" t="str">
        <f ca="1"/>
        <v xml:space="preserve">   </v>
      </c>
      <c r="HV33" s="20" t="str">
        <f ca="1"/>
        <v xml:space="preserve">   </v>
      </c>
      <c r="HW33" s="20" t="str">
        <f ca="1"/>
        <v xml:space="preserve">   </v>
      </c>
      <c r="HX33" s="20" t="str">
        <f ca="1"/>
        <v xml:space="preserve">   </v>
      </c>
      <c r="HY33" s="20" t="str">
        <f ca="1"/>
        <v xml:space="preserve">   </v>
      </c>
      <c r="HZ33" s="20" t="str">
        <f ca="1"/>
        <v xml:space="preserve">   </v>
      </c>
      <c r="IA33" s="20" t="str">
        <f ca="1"/>
        <v xml:space="preserve">   </v>
      </c>
      <c r="IB33" s="20" t="str">
        <f ca="1"/>
        <v xml:space="preserve">   </v>
      </c>
      <c r="IC33" s="20" t="str">
        <f ca="1"/>
        <v xml:space="preserve">   </v>
      </c>
      <c r="ID33" s="20" t="str">
        <f ca="1"/>
        <v xml:space="preserve">   </v>
      </c>
      <c r="IE33" s="20" t="str">
        <f ca="1"/>
        <v xml:space="preserve">   </v>
      </c>
      <c r="IF33" s="20" t="str">
        <f ca="1"/>
        <v xml:space="preserve">   </v>
      </c>
      <c r="IG33" s="20" t="str">
        <f ca="1"/>
        <v xml:space="preserve">   </v>
      </c>
      <c r="IH33" s="20" t="str">
        <f ca="1"/>
        <v xml:space="preserve">   </v>
      </c>
      <c r="II33" s="20" t="str">
        <f ca="1"/>
        <v xml:space="preserve">   </v>
      </c>
      <c r="IJ33" s="20" t="str">
        <f ca="1"/>
        <v xml:space="preserve">   </v>
      </c>
      <c r="IK33" s="20" t="str">
        <f ca="1"/>
        <v xml:space="preserve">   </v>
      </c>
      <c r="IL33" s="20" t="str">
        <f ca="1"/>
        <v xml:space="preserve">   </v>
      </c>
      <c r="IM33" s="20" t="str">
        <f ca="1"/>
        <v xml:space="preserve">   </v>
      </c>
      <c r="IN33" s="20" t="str">
        <f ca="1"/>
        <v xml:space="preserve">   </v>
      </c>
      <c r="IO33" s="20" t="str">
        <f ca="1"/>
        <v xml:space="preserve">   </v>
      </c>
      <c r="IP33" s="20" t="str">
        <f ca="1"/>
        <v xml:space="preserve">   </v>
      </c>
      <c r="IQ33" s="20" t="str">
        <f ca="1"/>
        <v xml:space="preserve">   </v>
      </c>
      <c r="IR33" s="20" t="str">
        <f ca="1"/>
        <v xml:space="preserve">   </v>
      </c>
      <c r="IS33" s="20" t="str">
        <f ca="1"/>
        <v xml:space="preserve">   </v>
      </c>
      <c r="IT33" s="20" t="str">
        <f ca="1"/>
        <v xml:space="preserve">   </v>
      </c>
      <c r="IU33" s="20" t="str">
        <f ca="1"/>
        <v xml:space="preserve">   </v>
      </c>
      <c r="IV33" s="20" t="str">
        <f ca="1"/>
        <v xml:space="preserve">   </v>
      </c>
      <c r="IW33" s="20" t="str">
        <f ca="1"/>
        <v xml:space="preserve">   </v>
      </c>
      <c r="IX33" s="20" t="str">
        <f ca="1"/>
        <v xml:space="preserve">   </v>
      </c>
      <c r="IY33" s="20" t="str">
        <f ca="1"/>
        <v xml:space="preserve">   </v>
      </c>
      <c r="IZ33" s="20" t="str">
        <f ca="1"/>
        <v xml:space="preserve">   </v>
      </c>
      <c r="JA33" s="20" t="str">
        <f ca="1"/>
        <v xml:space="preserve">   </v>
      </c>
      <c r="JB33" s="20" t="str">
        <f ca="1"/>
        <v xml:space="preserve">   </v>
      </c>
      <c r="JC33" s="20" t="str">
        <f ca="1"/>
        <v xml:space="preserve">   </v>
      </c>
      <c r="JD33" s="20" t="str">
        <f ca="1"/>
        <v xml:space="preserve">   </v>
      </c>
      <c r="JE33" s="20" t="str">
        <f ca="1"/>
        <v xml:space="preserve">   </v>
      </c>
      <c r="JF33" s="20" t="str">
        <f ca="1"/>
        <v xml:space="preserve">   </v>
      </c>
      <c r="JG33" s="20" t="str">
        <f ca="1"/>
        <v xml:space="preserve">   </v>
      </c>
      <c r="JH33" s="20" t="str">
        <f ca="1"/>
        <v xml:space="preserve">   </v>
      </c>
      <c r="JI33" s="20" t="str">
        <f ca="1"/>
        <v xml:space="preserve">   </v>
      </c>
      <c r="JJ33" s="20" t="str">
        <f ca="1"/>
        <v xml:space="preserve">   </v>
      </c>
      <c r="JK33" s="20" t="str">
        <f ca="1"/>
        <v xml:space="preserve">   </v>
      </c>
      <c r="JL33" s="20" t="str">
        <f ca="1"/>
        <v xml:space="preserve">   </v>
      </c>
      <c r="JM33" s="20" t="str">
        <f ca="1"/>
        <v xml:space="preserve">   </v>
      </c>
      <c r="JN33" s="20" t="str">
        <f ca="1"/>
        <v xml:space="preserve">   </v>
      </c>
      <c r="JO33" s="20" t="str">
        <f ca="1"/>
        <v xml:space="preserve">   </v>
      </c>
      <c r="JP33" s="20" t="str">
        <f ca="1"/>
        <v xml:space="preserve">   </v>
      </c>
      <c r="JQ33" s="20" t="str">
        <f ca="1"/>
        <v xml:space="preserve">   </v>
      </c>
      <c r="JR33" s="20" t="str">
        <f ca="1"/>
        <v xml:space="preserve">   </v>
      </c>
      <c r="JS33" s="20" t="str">
        <f ca="1"/>
        <v xml:space="preserve">   </v>
      </c>
      <c r="JT33" s="20" t="str">
        <f ca="1"/>
        <v xml:space="preserve">   </v>
      </c>
      <c r="JU33" s="20" t="str">
        <f ca="1"/>
        <v xml:space="preserve">   </v>
      </c>
      <c r="JV33" s="20" t="str">
        <f ca="1"/>
        <v xml:space="preserve">   </v>
      </c>
      <c r="JW33" s="20" t="str">
        <f ca="1"/>
        <v xml:space="preserve">   </v>
      </c>
      <c r="JX33" s="20" t="str">
        <f ca="1"/>
        <v xml:space="preserve">   </v>
      </c>
      <c r="JY33" s="20" t="str">
        <f ca="1"/>
        <v xml:space="preserve">   </v>
      </c>
    </row>
    <row r="34" spans="3:285" x14ac:dyDescent="0.3">
      <c r="C34" s="20">
        <v>27</v>
      </c>
      <c r="D34" s="20">
        <v>27</v>
      </c>
      <c r="J34" s="17" t="str">
        <v>ENCE461</v>
      </c>
      <c r="K34" s="15" t="str">
        <v>Wacky Racers Assignment</v>
      </c>
      <c r="L34" s="133">
        <v>0.5</v>
      </c>
      <c r="M34" s="18">
        <v>46173</v>
      </c>
      <c r="N34" s="39">
        <f t="shared" si="0"/>
        <v>46174</v>
      </c>
      <c r="O34" s="19" t="str" cm="1">
        <f t="array" aca="1" ref="O34:JY34" ca="1">IFERROR(
  IF(OR($M34="",$N34=""),
    "",
    _xlfn.LET(
      _xlpm.num_characters, characters_per_cell,
      _xlpm.space_chars, 0,
      _xlpm.raw, K34,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((CEILING(_xlpm.x,$H$7)*1000)-45699)&gt;=((CEILING($M34,$H$7)*1000)-45699)
      )),
      _xlpm.n, _xlfn.SCAN(0, _xlpm.flag, _xlfn.LAMBDA(_xlpm.a,_xlpm.b, _xlpm.a + --_xlpm.b)),
      IF(_xlpm.flag, MID(_xlpm.txt,(_xlpm.n-1)*_xlpm.num_characters+1, _xlpm.num_characters), "")
    )
  ),
"")</f>
        <v/>
      </c>
      <c r="P34" s="19" t="str">
        <f ca="1"/>
        <v/>
      </c>
      <c r="Q34" s="19" t="str">
        <f ca="1"/>
        <v/>
      </c>
      <c r="R34" s="19" t="str">
        <f ca="1"/>
        <v/>
      </c>
      <c r="S34" s="19" t="str">
        <f ca="1"/>
        <v/>
      </c>
      <c r="T34" s="19" t="str">
        <f ca="1"/>
        <v/>
      </c>
      <c r="U34" s="19" t="str">
        <f ca="1"/>
        <v/>
      </c>
      <c r="V34" s="19" t="str">
        <f ca="1"/>
        <v/>
      </c>
      <c r="W34" s="19" t="str">
        <f ca="1"/>
        <v/>
      </c>
      <c r="X34" s="19" t="str">
        <f ca="1"/>
        <v/>
      </c>
      <c r="Y34" s="19" t="str">
        <f ca="1"/>
        <v/>
      </c>
      <c r="Z34" s="19" t="str">
        <f ca="1"/>
        <v/>
      </c>
      <c r="AA34" s="19" t="str">
        <f ca="1"/>
        <v/>
      </c>
      <c r="AB34" s="19" t="str">
        <f ca="1"/>
        <v/>
      </c>
      <c r="AC34" s="19" t="str">
        <f ca="1"/>
        <v/>
      </c>
      <c r="AD34" s="19" t="str">
        <f ca="1"/>
        <v/>
      </c>
      <c r="AE34" s="19" t="str">
        <f ca="1"/>
        <v/>
      </c>
      <c r="AF34" s="19" t="str">
        <f ca="1"/>
        <v/>
      </c>
      <c r="AG34" s="19" t="str">
        <f ca="1"/>
        <v/>
      </c>
      <c r="AH34" s="19" t="str">
        <f ca="1"/>
        <v/>
      </c>
      <c r="AI34" s="19" t="str">
        <f ca="1"/>
        <v/>
      </c>
      <c r="AJ34" s="19" t="str">
        <f ca="1"/>
        <v/>
      </c>
      <c r="AK34" s="19" t="str">
        <f ca="1"/>
        <v/>
      </c>
      <c r="AL34" s="19" t="str">
        <f ca="1"/>
        <v/>
      </c>
      <c r="AM34" s="19" t="str">
        <f ca="1"/>
        <v/>
      </c>
      <c r="AN34" s="19" t="str">
        <f ca="1"/>
        <v/>
      </c>
      <c r="AO34" s="19" t="str">
        <f ca="1"/>
        <v/>
      </c>
      <c r="AP34" s="19" t="str">
        <f ca="1"/>
        <v/>
      </c>
      <c r="AQ34" s="20" t="str">
        <f ca="1"/>
        <v/>
      </c>
      <c r="AR34" s="20" t="str">
        <f ca="1"/>
        <v/>
      </c>
      <c r="AS34" s="20" t="str">
        <f ca="1"/>
        <v/>
      </c>
      <c r="AT34" s="20" t="str">
        <f ca="1"/>
        <v/>
      </c>
      <c r="AU34" s="20" t="str">
        <f ca="1"/>
        <v/>
      </c>
      <c r="AV34" s="20" t="str">
        <f ca="1"/>
        <v/>
      </c>
      <c r="AW34" s="20" t="str">
        <f ca="1"/>
        <v/>
      </c>
      <c r="AX34" s="20" t="str">
        <f ca="1"/>
        <v/>
      </c>
      <c r="AY34" s="20" t="str">
        <f ca="1"/>
        <v/>
      </c>
      <c r="AZ34" s="20" t="str">
        <f ca="1"/>
        <v/>
      </c>
      <c r="BA34" s="20" t="str">
        <f ca="1"/>
        <v/>
      </c>
      <c r="BB34" s="20" t="str">
        <f ca="1"/>
        <v/>
      </c>
      <c r="BC34" s="20" t="str">
        <f ca="1"/>
        <v/>
      </c>
      <c r="BD34" s="20" t="str">
        <f ca="1"/>
        <v/>
      </c>
      <c r="BE34" s="20" t="str">
        <f ca="1"/>
        <v/>
      </c>
      <c r="BF34" s="20" t="str">
        <f ca="1"/>
        <v/>
      </c>
      <c r="BG34" s="20" t="str">
        <f ca="1"/>
        <v/>
      </c>
      <c r="BH34" s="20" t="str">
        <f ca="1"/>
        <v/>
      </c>
      <c r="BI34" s="20" t="str">
        <f ca="1"/>
        <v/>
      </c>
      <c r="BJ34" s="20" t="str">
        <f ca="1"/>
        <v/>
      </c>
      <c r="BK34" s="20" t="str">
        <f ca="1"/>
        <v/>
      </c>
      <c r="BL34" s="20" t="str">
        <f ca="1"/>
        <v/>
      </c>
      <c r="BM34" s="20" t="str">
        <f ca="1"/>
        <v/>
      </c>
      <c r="BN34" s="20" t="str">
        <f ca="1"/>
        <v/>
      </c>
      <c r="BO34" s="20" t="str">
        <f ca="1"/>
        <v/>
      </c>
      <c r="BP34" s="20" t="str">
        <f ca="1"/>
        <v/>
      </c>
      <c r="BQ34" s="20" t="str">
        <f ca="1"/>
        <v/>
      </c>
      <c r="BR34" s="20" t="str">
        <f ca="1"/>
        <v/>
      </c>
      <c r="BS34" s="20" t="str">
        <f ca="1"/>
        <v/>
      </c>
      <c r="BT34" s="20" t="str">
        <f ca="1"/>
        <v/>
      </c>
      <c r="BU34" s="20" t="str">
        <f ca="1"/>
        <v/>
      </c>
      <c r="BV34" s="20" t="str">
        <f ca="1"/>
        <v/>
      </c>
      <c r="BW34" s="20" t="str">
        <f ca="1"/>
        <v/>
      </c>
      <c r="BX34" s="20" t="str">
        <f ca="1"/>
        <v/>
      </c>
      <c r="BY34" s="20" t="str">
        <f ca="1"/>
        <v/>
      </c>
      <c r="BZ34" s="20" t="str">
        <f ca="1"/>
        <v/>
      </c>
      <c r="CA34" s="20" t="str">
        <f ca="1"/>
        <v/>
      </c>
      <c r="CB34" s="20" t="str">
        <f ca="1"/>
        <v/>
      </c>
      <c r="CC34" s="20" t="str">
        <f ca="1"/>
        <v/>
      </c>
      <c r="CD34" s="20" t="str">
        <f ca="1"/>
        <v/>
      </c>
      <c r="CE34" s="20" t="str">
        <f ca="1"/>
        <v/>
      </c>
      <c r="CF34" s="20" t="str">
        <f ca="1"/>
        <v/>
      </c>
      <c r="CG34" s="20" t="str">
        <f ca="1"/>
        <v/>
      </c>
      <c r="CH34" s="20" t="str">
        <f ca="1"/>
        <v/>
      </c>
      <c r="CI34" s="20" t="str">
        <f ca="1"/>
        <v/>
      </c>
      <c r="CJ34" s="20" t="str">
        <f ca="1"/>
        <v/>
      </c>
      <c r="CK34" s="20" t="str">
        <f ca="1"/>
        <v/>
      </c>
      <c r="CL34" s="20" t="str">
        <f ca="1"/>
        <v/>
      </c>
      <c r="CM34" s="20" t="str">
        <f ca="1"/>
        <v/>
      </c>
      <c r="CN34" s="20" t="str">
        <f ca="1"/>
        <v/>
      </c>
      <c r="CO34" s="20" t="str">
        <f ca="1"/>
        <v/>
      </c>
      <c r="CP34" s="20" t="str">
        <f ca="1"/>
        <v/>
      </c>
      <c r="CQ34" s="20" t="str">
        <f ca="1"/>
        <v/>
      </c>
      <c r="CR34" s="20" t="str">
        <f ca="1"/>
        <v/>
      </c>
      <c r="CS34" s="20" t="str">
        <f ca="1"/>
        <v/>
      </c>
      <c r="CT34" s="20" t="str">
        <f ca="1"/>
        <v/>
      </c>
      <c r="CU34" s="20" t="str">
        <f ca="1"/>
        <v/>
      </c>
      <c r="CV34" s="20" t="str">
        <f ca="1"/>
        <v/>
      </c>
      <c r="CW34" s="20" t="str">
        <f ca="1"/>
        <v/>
      </c>
      <c r="CX34" s="20" t="str">
        <f ca="1"/>
        <v/>
      </c>
      <c r="CY34" s="20" t="str">
        <f ca="1"/>
        <v/>
      </c>
      <c r="CZ34" s="20" t="str">
        <f ca="1"/>
        <v/>
      </c>
      <c r="DA34" s="20" t="str">
        <f ca="1"/>
        <v>Wac</v>
      </c>
      <c r="DB34" s="20" t="str">
        <f ca="1"/>
        <v xml:space="preserve">ky </v>
      </c>
      <c r="DC34" s="20" t="str">
        <f ca="1"/>
        <v>Rac</v>
      </c>
      <c r="DD34" s="20" t="str">
        <f ca="1"/>
        <v>ers</v>
      </c>
      <c r="DE34" s="20" t="str">
        <f ca="1"/>
        <v xml:space="preserve">   </v>
      </c>
      <c r="DF34" s="20" t="str">
        <f ca="1"/>
        <v>Ass</v>
      </c>
      <c r="DG34" s="20" t="str">
        <f ca="1"/>
        <v>ign</v>
      </c>
      <c r="DH34" s="20" t="str">
        <f ca="1"/>
        <v>men</v>
      </c>
      <c r="DI34" s="20" t="str">
        <f ca="1"/>
        <v xml:space="preserve">t  </v>
      </c>
      <c r="DJ34" s="20" t="str">
        <f ca="1"/>
        <v xml:space="preserve">   </v>
      </c>
      <c r="DK34" s="20" t="str">
        <f ca="1"/>
        <v xml:space="preserve">   </v>
      </c>
      <c r="DL34" s="20" t="str">
        <f ca="1"/>
        <v xml:space="preserve">   </v>
      </c>
      <c r="DM34" s="20" t="str">
        <f ca="1"/>
        <v xml:space="preserve">   </v>
      </c>
      <c r="DN34" s="20" t="str">
        <f ca="1"/>
        <v xml:space="preserve">   </v>
      </c>
      <c r="DO34" s="20" t="str">
        <f ca="1"/>
        <v xml:space="preserve">   </v>
      </c>
      <c r="DP34" s="20" t="str">
        <f ca="1"/>
        <v xml:space="preserve">   </v>
      </c>
      <c r="DQ34" s="20" t="str">
        <f ca="1"/>
        <v xml:space="preserve">   </v>
      </c>
      <c r="DR34" s="20" t="str">
        <f ca="1"/>
        <v xml:space="preserve">   </v>
      </c>
      <c r="DS34" s="20" t="str">
        <f ca="1"/>
        <v xml:space="preserve">   </v>
      </c>
      <c r="DT34" s="20" t="str">
        <f ca="1"/>
        <v xml:space="preserve">   </v>
      </c>
      <c r="DU34" s="20" t="str">
        <f ca="1"/>
        <v xml:space="preserve">   </v>
      </c>
      <c r="DV34" s="20" t="str">
        <f ca="1"/>
        <v xml:space="preserve">   </v>
      </c>
      <c r="DW34" s="20" t="str">
        <f ca="1"/>
        <v xml:space="preserve">   </v>
      </c>
      <c r="DX34" s="20" t="str">
        <f ca="1"/>
        <v xml:space="preserve">   </v>
      </c>
      <c r="DY34" s="20" t="str">
        <f ca="1"/>
        <v xml:space="preserve">   </v>
      </c>
      <c r="DZ34" s="20" t="str">
        <f ca="1"/>
        <v xml:space="preserve">   </v>
      </c>
      <c r="EA34" s="20" t="str">
        <f ca="1"/>
        <v xml:space="preserve">   </v>
      </c>
      <c r="EB34" s="20" t="str">
        <f ca="1"/>
        <v xml:space="preserve">   </v>
      </c>
      <c r="EC34" s="20" t="str">
        <f ca="1"/>
        <v xml:space="preserve">   </v>
      </c>
      <c r="ED34" s="20" t="str">
        <f ca="1"/>
        <v xml:space="preserve">   </v>
      </c>
      <c r="EE34" s="20" t="str">
        <f ca="1"/>
        <v xml:space="preserve">   </v>
      </c>
      <c r="EF34" s="20" t="str">
        <f ca="1"/>
        <v xml:space="preserve">   </v>
      </c>
      <c r="EG34" s="20" t="str">
        <f ca="1"/>
        <v xml:space="preserve">   </v>
      </c>
      <c r="EH34" s="20" t="str">
        <f ca="1"/>
        <v xml:space="preserve">   </v>
      </c>
      <c r="EI34" s="20" t="str">
        <f ca="1"/>
        <v xml:space="preserve">   </v>
      </c>
      <c r="EJ34" s="20" t="str">
        <f ca="1"/>
        <v xml:space="preserve">   </v>
      </c>
      <c r="EK34" s="20" t="str">
        <f ca="1"/>
        <v xml:space="preserve">   </v>
      </c>
      <c r="EL34" s="20" t="str">
        <f ca="1"/>
        <v xml:space="preserve">   </v>
      </c>
      <c r="EM34" s="20" t="str">
        <f ca="1"/>
        <v xml:space="preserve">   </v>
      </c>
      <c r="EN34" s="20" t="str">
        <f ca="1"/>
        <v xml:space="preserve">   </v>
      </c>
      <c r="EO34" s="20" t="str">
        <f ca="1"/>
        <v xml:space="preserve">   </v>
      </c>
      <c r="EP34" s="20" t="str">
        <f ca="1"/>
        <v xml:space="preserve">   </v>
      </c>
      <c r="EQ34" s="20" t="str">
        <f ca="1"/>
        <v xml:space="preserve">   </v>
      </c>
      <c r="ER34" s="20" t="str">
        <f ca="1"/>
        <v xml:space="preserve">   </v>
      </c>
      <c r="ES34" s="20" t="str">
        <f ca="1"/>
        <v xml:space="preserve">   </v>
      </c>
      <c r="ET34" s="20" t="str">
        <f ca="1"/>
        <v xml:space="preserve">   </v>
      </c>
      <c r="EU34" s="20" t="str">
        <f ca="1"/>
        <v xml:space="preserve">   </v>
      </c>
      <c r="EV34" s="20" t="str">
        <f ca="1"/>
        <v xml:space="preserve">   </v>
      </c>
      <c r="EW34" s="20" t="str">
        <f ca="1"/>
        <v xml:space="preserve">   </v>
      </c>
      <c r="EX34" s="20" t="str">
        <f ca="1"/>
        <v xml:space="preserve">   </v>
      </c>
      <c r="EY34" s="20" t="str">
        <f ca="1"/>
        <v xml:space="preserve">   </v>
      </c>
      <c r="EZ34" s="20" t="str">
        <f ca="1"/>
        <v xml:space="preserve">   </v>
      </c>
      <c r="FA34" s="20" t="str">
        <f ca="1"/>
        <v xml:space="preserve">   </v>
      </c>
      <c r="FB34" s="20" t="str">
        <f ca="1"/>
        <v xml:space="preserve">   </v>
      </c>
      <c r="FC34" s="20" t="str">
        <f ca="1"/>
        <v xml:space="preserve">   </v>
      </c>
      <c r="FD34" s="20" t="str">
        <f ca="1"/>
        <v xml:space="preserve">   </v>
      </c>
      <c r="FE34" s="20" t="str">
        <f ca="1"/>
        <v xml:space="preserve">   </v>
      </c>
      <c r="FF34" s="20" t="str">
        <f ca="1"/>
        <v xml:space="preserve">   </v>
      </c>
      <c r="FG34" s="20" t="str">
        <f ca="1"/>
        <v xml:space="preserve">   </v>
      </c>
      <c r="FH34" s="20" t="str">
        <f ca="1"/>
        <v xml:space="preserve">   </v>
      </c>
      <c r="FI34" s="20" t="str">
        <f ca="1"/>
        <v xml:space="preserve">   </v>
      </c>
      <c r="FJ34" s="20" t="str">
        <f ca="1"/>
        <v xml:space="preserve">   </v>
      </c>
      <c r="FK34" s="20" t="str">
        <f ca="1"/>
        <v xml:space="preserve">   </v>
      </c>
      <c r="FL34" s="20" t="str">
        <f ca="1"/>
        <v xml:space="preserve">   </v>
      </c>
      <c r="FM34" s="20" t="str">
        <f ca="1"/>
        <v xml:space="preserve">   </v>
      </c>
      <c r="FN34" s="20" t="str">
        <f ca="1"/>
        <v xml:space="preserve">   </v>
      </c>
      <c r="FO34" s="20" t="str">
        <f ca="1"/>
        <v xml:space="preserve">   </v>
      </c>
      <c r="FP34" s="20" t="str">
        <f ca="1"/>
        <v xml:space="preserve">   </v>
      </c>
      <c r="FQ34" s="20" t="str">
        <f ca="1"/>
        <v xml:space="preserve">   </v>
      </c>
      <c r="FR34" s="20" t="str">
        <f ca="1"/>
        <v xml:space="preserve">   </v>
      </c>
      <c r="FS34" s="20" t="str">
        <f ca="1"/>
        <v xml:space="preserve">   </v>
      </c>
      <c r="FT34" s="20" t="str">
        <f ca="1"/>
        <v xml:space="preserve">   </v>
      </c>
      <c r="FU34" s="20" t="str">
        <f ca="1"/>
        <v xml:space="preserve">   </v>
      </c>
      <c r="FV34" s="20" t="str">
        <f ca="1"/>
        <v xml:space="preserve">   </v>
      </c>
      <c r="FW34" s="20" t="str">
        <f ca="1"/>
        <v xml:space="preserve">   </v>
      </c>
      <c r="FX34" s="20" t="str">
        <f ca="1"/>
        <v xml:space="preserve">   </v>
      </c>
      <c r="FY34" s="20" t="str">
        <f ca="1"/>
        <v xml:space="preserve">   </v>
      </c>
      <c r="FZ34" s="20" t="str">
        <f ca="1"/>
        <v xml:space="preserve">   </v>
      </c>
      <c r="GA34" s="20" t="str">
        <f ca="1"/>
        <v xml:space="preserve">   </v>
      </c>
      <c r="GB34" s="20" t="str">
        <f ca="1"/>
        <v xml:space="preserve">   </v>
      </c>
      <c r="GC34" s="20" t="str">
        <f ca="1"/>
        <v xml:space="preserve">   </v>
      </c>
      <c r="GD34" s="20" t="str">
        <f ca="1"/>
        <v xml:space="preserve">   </v>
      </c>
      <c r="GE34" s="20" t="str">
        <f ca="1"/>
        <v xml:space="preserve">   </v>
      </c>
      <c r="GF34" s="20" t="str">
        <f ca="1"/>
        <v xml:space="preserve">   </v>
      </c>
      <c r="GG34" s="20" t="str">
        <f ca="1"/>
        <v xml:space="preserve">   </v>
      </c>
      <c r="GH34" s="20" t="str">
        <f ca="1"/>
        <v xml:space="preserve">   </v>
      </c>
      <c r="GI34" s="20" t="str">
        <f ca="1"/>
        <v xml:space="preserve">   </v>
      </c>
      <c r="GJ34" s="20" t="str">
        <f ca="1"/>
        <v xml:space="preserve">   </v>
      </c>
      <c r="GK34" s="20" t="str">
        <f ca="1"/>
        <v xml:space="preserve">   </v>
      </c>
      <c r="GL34" s="20" t="str">
        <f ca="1"/>
        <v xml:space="preserve">   </v>
      </c>
      <c r="GM34" s="20" t="str">
        <f ca="1"/>
        <v xml:space="preserve">   </v>
      </c>
      <c r="GN34" s="20" t="str">
        <f ca="1"/>
        <v xml:space="preserve">   </v>
      </c>
      <c r="GO34" s="20" t="str">
        <f ca="1"/>
        <v xml:space="preserve">   </v>
      </c>
      <c r="GP34" s="20" t="str">
        <f ca="1"/>
        <v xml:space="preserve">   </v>
      </c>
      <c r="GQ34" s="20" t="str">
        <f ca="1"/>
        <v xml:space="preserve">   </v>
      </c>
      <c r="GR34" s="20" t="str">
        <f ca="1"/>
        <v xml:space="preserve">   </v>
      </c>
      <c r="GS34" s="20" t="str">
        <f ca="1"/>
        <v xml:space="preserve">   </v>
      </c>
      <c r="GT34" s="20" t="str">
        <f ca="1"/>
        <v xml:space="preserve">   </v>
      </c>
      <c r="GU34" s="20" t="str">
        <f ca="1"/>
        <v xml:space="preserve">   </v>
      </c>
      <c r="GV34" s="20" t="str">
        <f ca="1"/>
        <v xml:space="preserve">   </v>
      </c>
      <c r="GW34" s="20" t="str">
        <f ca="1"/>
        <v xml:space="preserve">   </v>
      </c>
      <c r="GX34" s="20" t="str">
        <f ca="1"/>
        <v xml:space="preserve">   </v>
      </c>
      <c r="GY34" s="20" t="str">
        <f ca="1"/>
        <v xml:space="preserve">   </v>
      </c>
      <c r="GZ34" s="20" t="str">
        <f ca="1"/>
        <v xml:space="preserve">   </v>
      </c>
      <c r="HA34" s="20" t="str">
        <f ca="1"/>
        <v xml:space="preserve">   </v>
      </c>
      <c r="HB34" s="20" t="str">
        <f ca="1"/>
        <v xml:space="preserve">   </v>
      </c>
      <c r="HC34" s="20" t="str">
        <f ca="1"/>
        <v xml:space="preserve">   </v>
      </c>
      <c r="HD34" s="20" t="str">
        <f ca="1"/>
        <v xml:space="preserve">   </v>
      </c>
      <c r="HE34" s="20" t="str">
        <f ca="1"/>
        <v xml:space="preserve">   </v>
      </c>
      <c r="HF34" s="20" t="str">
        <f ca="1"/>
        <v xml:space="preserve">   </v>
      </c>
      <c r="HG34" s="20" t="str">
        <f ca="1"/>
        <v xml:space="preserve">   </v>
      </c>
      <c r="HH34" s="20" t="str">
        <f ca="1"/>
        <v xml:space="preserve">   </v>
      </c>
      <c r="HI34" s="20" t="str">
        <f ca="1"/>
        <v xml:space="preserve">   </v>
      </c>
      <c r="HJ34" s="20" t="str">
        <f ca="1"/>
        <v xml:space="preserve">   </v>
      </c>
      <c r="HK34" s="20" t="str">
        <f ca="1"/>
        <v xml:space="preserve">   </v>
      </c>
      <c r="HL34" s="20" t="str">
        <f ca="1"/>
        <v xml:space="preserve">   </v>
      </c>
      <c r="HM34" s="20" t="str">
        <f ca="1"/>
        <v xml:space="preserve">   </v>
      </c>
      <c r="HN34" s="20" t="str">
        <f ca="1"/>
        <v xml:space="preserve">   </v>
      </c>
      <c r="HO34" s="20" t="str">
        <f ca="1"/>
        <v xml:space="preserve">   </v>
      </c>
      <c r="HP34" s="20" t="str">
        <f ca="1"/>
        <v xml:space="preserve">   </v>
      </c>
      <c r="HQ34" s="20" t="str">
        <f ca="1"/>
        <v xml:space="preserve">   </v>
      </c>
      <c r="HR34" s="20" t="str">
        <f ca="1"/>
        <v xml:space="preserve">   </v>
      </c>
      <c r="HS34" s="20" t="str">
        <f ca="1"/>
        <v xml:space="preserve">   </v>
      </c>
      <c r="HT34" s="20" t="str">
        <f ca="1"/>
        <v xml:space="preserve">   </v>
      </c>
      <c r="HU34" s="20" t="str">
        <f ca="1"/>
        <v xml:space="preserve">   </v>
      </c>
      <c r="HV34" s="20" t="str">
        <f ca="1"/>
        <v xml:space="preserve">   </v>
      </c>
      <c r="HW34" s="20" t="str">
        <f ca="1"/>
        <v xml:space="preserve">   </v>
      </c>
      <c r="HX34" s="20" t="str">
        <f ca="1"/>
        <v xml:space="preserve">   </v>
      </c>
      <c r="HY34" s="20" t="str">
        <f ca="1"/>
        <v xml:space="preserve">   </v>
      </c>
      <c r="HZ34" s="20" t="str">
        <f ca="1"/>
        <v xml:space="preserve">   </v>
      </c>
      <c r="IA34" s="20" t="str">
        <f ca="1"/>
        <v xml:space="preserve">   </v>
      </c>
      <c r="IB34" s="20" t="str">
        <f ca="1"/>
        <v xml:space="preserve">   </v>
      </c>
      <c r="IC34" s="20" t="str">
        <f ca="1"/>
        <v xml:space="preserve">   </v>
      </c>
      <c r="ID34" s="20" t="str">
        <f ca="1"/>
        <v xml:space="preserve">   </v>
      </c>
      <c r="IE34" s="20" t="str">
        <f ca="1"/>
        <v xml:space="preserve">   </v>
      </c>
      <c r="IF34" s="20" t="str">
        <f ca="1"/>
        <v xml:space="preserve">   </v>
      </c>
      <c r="IG34" s="20" t="str">
        <f ca="1"/>
        <v xml:space="preserve">   </v>
      </c>
      <c r="IH34" s="20" t="str">
        <f ca="1"/>
        <v xml:space="preserve">   </v>
      </c>
      <c r="II34" s="20" t="str">
        <f ca="1"/>
        <v xml:space="preserve">   </v>
      </c>
      <c r="IJ34" s="20" t="str">
        <f ca="1"/>
        <v xml:space="preserve">   </v>
      </c>
      <c r="IK34" s="20" t="str">
        <f ca="1"/>
        <v xml:space="preserve">   </v>
      </c>
      <c r="IL34" s="20" t="str">
        <f ca="1"/>
        <v xml:space="preserve">   </v>
      </c>
      <c r="IM34" s="20" t="str">
        <f ca="1"/>
        <v xml:space="preserve">   </v>
      </c>
      <c r="IN34" s="20" t="str">
        <f ca="1"/>
        <v xml:space="preserve">   </v>
      </c>
      <c r="IO34" s="20" t="str">
        <f ca="1"/>
        <v xml:space="preserve">   </v>
      </c>
      <c r="IP34" s="20" t="str">
        <f ca="1"/>
        <v xml:space="preserve">   </v>
      </c>
      <c r="IQ34" s="20" t="str">
        <f ca="1"/>
        <v xml:space="preserve">   </v>
      </c>
      <c r="IR34" s="20" t="str">
        <f ca="1"/>
        <v xml:space="preserve">   </v>
      </c>
      <c r="IS34" s="20" t="str">
        <f ca="1"/>
        <v xml:space="preserve">   </v>
      </c>
      <c r="IT34" s="20" t="str">
        <f ca="1"/>
        <v xml:space="preserve">   </v>
      </c>
      <c r="IU34" s="20" t="str">
        <f ca="1"/>
        <v xml:space="preserve">   </v>
      </c>
      <c r="IV34" s="20" t="str">
        <f ca="1"/>
        <v xml:space="preserve">   </v>
      </c>
      <c r="IW34" s="20" t="str">
        <f ca="1"/>
        <v xml:space="preserve">   </v>
      </c>
      <c r="IX34" s="20" t="str">
        <f ca="1"/>
        <v xml:space="preserve">   </v>
      </c>
      <c r="IY34" s="20" t="str">
        <f ca="1"/>
        <v xml:space="preserve">   </v>
      </c>
      <c r="IZ34" s="20" t="str">
        <f ca="1"/>
        <v xml:space="preserve">   </v>
      </c>
      <c r="JA34" s="20" t="str">
        <f ca="1"/>
        <v xml:space="preserve">   </v>
      </c>
      <c r="JB34" s="20" t="str">
        <f ca="1"/>
        <v xml:space="preserve">   </v>
      </c>
      <c r="JC34" s="20" t="str">
        <f ca="1"/>
        <v xml:space="preserve">   </v>
      </c>
      <c r="JD34" s="20" t="str">
        <f ca="1"/>
        <v xml:space="preserve">   </v>
      </c>
      <c r="JE34" s="20" t="str">
        <f ca="1"/>
        <v xml:space="preserve">   </v>
      </c>
      <c r="JF34" s="20" t="str">
        <f ca="1"/>
        <v xml:space="preserve">   </v>
      </c>
      <c r="JG34" s="20" t="str">
        <f ca="1"/>
        <v xml:space="preserve">   </v>
      </c>
      <c r="JH34" s="20" t="str">
        <f ca="1"/>
        <v xml:space="preserve">   </v>
      </c>
      <c r="JI34" s="20" t="str">
        <f ca="1"/>
        <v xml:space="preserve">   </v>
      </c>
      <c r="JJ34" s="20" t="str">
        <f ca="1"/>
        <v xml:space="preserve">   </v>
      </c>
      <c r="JK34" s="20" t="str">
        <f ca="1"/>
        <v xml:space="preserve">   </v>
      </c>
      <c r="JL34" s="20" t="str">
        <f ca="1"/>
        <v xml:space="preserve">   </v>
      </c>
      <c r="JM34" s="20" t="str">
        <f ca="1"/>
        <v xml:space="preserve">   </v>
      </c>
      <c r="JN34" s="20" t="str">
        <f ca="1"/>
        <v xml:space="preserve">   </v>
      </c>
      <c r="JO34" s="20" t="str">
        <f ca="1"/>
        <v xml:space="preserve">   </v>
      </c>
      <c r="JP34" s="20" t="str">
        <f ca="1"/>
        <v xml:space="preserve">   </v>
      </c>
      <c r="JQ34" s="20" t="str">
        <f ca="1"/>
        <v xml:space="preserve">   </v>
      </c>
      <c r="JR34" s="20" t="str">
        <f ca="1"/>
        <v xml:space="preserve">   </v>
      </c>
      <c r="JS34" s="20" t="str">
        <f ca="1"/>
        <v xml:space="preserve">   </v>
      </c>
      <c r="JT34" s="20" t="str">
        <f ca="1"/>
        <v xml:space="preserve">   </v>
      </c>
      <c r="JU34" s="20" t="str">
        <f ca="1"/>
        <v xml:space="preserve">   </v>
      </c>
      <c r="JV34" s="20" t="str">
        <f ca="1"/>
        <v xml:space="preserve">   </v>
      </c>
      <c r="JW34" s="20" t="str">
        <f ca="1"/>
        <v xml:space="preserve">   </v>
      </c>
      <c r="JX34" s="20" t="str">
        <f ca="1"/>
        <v xml:space="preserve">   </v>
      </c>
      <c r="JY34" s="20" t="str">
        <f ca="1"/>
        <v xml:space="preserve">   </v>
      </c>
    </row>
    <row r="35" spans="3:285" x14ac:dyDescent="0.3">
      <c r="C35" s="20">
        <v>28</v>
      </c>
      <c r="D35" s="20">
        <v>28</v>
      </c>
      <c r="J35" s="17" t="str">
        <v>All</v>
      </c>
      <c r="K35" s="15" t="str">
        <v>Study Break</v>
      </c>
      <c r="L35" s="133" t="str">
        <v/>
      </c>
      <c r="M35" s="18">
        <v>46174</v>
      </c>
      <c r="N35" s="39">
        <f t="shared" si="0"/>
        <v>46179</v>
      </c>
      <c r="O35" s="19" t="str" cm="1">
        <f t="array" aca="1" ref="O35:JY35" ca="1">IFERROR(
  IF(OR($M35="",$N35=""),
    "",
    _xlfn.LET(
      _xlpm.num_characters, characters_per_cell,
      _xlpm.space_chars, 0,
      _xlpm.raw, K35,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((CEILING(_xlpm.x,$H$7)*1000)-45699)&gt;=((CEILING($M35,$H$7)*1000)-45699)
      )),
      _xlpm.n, _xlfn.SCAN(0, _xlpm.flag, _xlfn.LAMBDA(_xlpm.a,_xlpm.b, _xlpm.a + --_xlpm.b)),
      IF(_xlpm.flag, MID(_xlpm.txt,(_xlpm.n-1)*_xlpm.num_characters+1, _xlpm.num_characters), "")
    )
  ),
"")</f>
        <v/>
      </c>
      <c r="P35" s="19" t="str">
        <f ca="1"/>
        <v/>
      </c>
      <c r="Q35" s="19" t="str">
        <f ca="1"/>
        <v/>
      </c>
      <c r="R35" s="19" t="str">
        <f ca="1"/>
        <v/>
      </c>
      <c r="S35" s="19" t="str">
        <f ca="1"/>
        <v/>
      </c>
      <c r="T35" s="19" t="str">
        <f ca="1"/>
        <v/>
      </c>
      <c r="U35" s="19" t="str">
        <f ca="1"/>
        <v/>
      </c>
      <c r="V35" s="19" t="str">
        <f ca="1"/>
        <v/>
      </c>
      <c r="W35" s="19" t="str">
        <f ca="1"/>
        <v/>
      </c>
      <c r="X35" s="19" t="str">
        <f ca="1"/>
        <v/>
      </c>
      <c r="Y35" s="19" t="str">
        <f ca="1"/>
        <v/>
      </c>
      <c r="Z35" s="19" t="str">
        <f ca="1"/>
        <v/>
      </c>
      <c r="AA35" s="19" t="str">
        <f ca="1"/>
        <v/>
      </c>
      <c r="AB35" s="19" t="str">
        <f ca="1"/>
        <v/>
      </c>
      <c r="AC35" s="19" t="str">
        <f ca="1"/>
        <v/>
      </c>
      <c r="AD35" s="19" t="str">
        <f ca="1"/>
        <v/>
      </c>
      <c r="AE35" s="19" t="str">
        <f ca="1"/>
        <v/>
      </c>
      <c r="AF35" s="19" t="str">
        <f ca="1"/>
        <v/>
      </c>
      <c r="AG35" s="19" t="str">
        <f ca="1"/>
        <v/>
      </c>
      <c r="AH35" s="19" t="str">
        <f ca="1"/>
        <v/>
      </c>
      <c r="AI35" s="19" t="str">
        <f ca="1"/>
        <v/>
      </c>
      <c r="AJ35" s="19" t="str">
        <f ca="1"/>
        <v/>
      </c>
      <c r="AK35" s="19" t="str">
        <f ca="1"/>
        <v/>
      </c>
      <c r="AL35" s="19" t="str">
        <f ca="1"/>
        <v/>
      </c>
      <c r="AM35" s="19" t="str">
        <f ca="1"/>
        <v/>
      </c>
      <c r="AN35" s="19" t="str">
        <f ca="1"/>
        <v/>
      </c>
      <c r="AO35" s="19" t="str">
        <f ca="1"/>
        <v/>
      </c>
      <c r="AP35" s="19" t="str">
        <f ca="1"/>
        <v/>
      </c>
      <c r="AQ35" s="20" t="str">
        <f ca="1"/>
        <v/>
      </c>
      <c r="AR35" s="20" t="str">
        <f ca="1"/>
        <v/>
      </c>
      <c r="AS35" s="20" t="str">
        <f ca="1"/>
        <v/>
      </c>
      <c r="AT35" s="20" t="str">
        <f ca="1"/>
        <v/>
      </c>
      <c r="AU35" s="20" t="str">
        <f ca="1"/>
        <v/>
      </c>
      <c r="AV35" s="20" t="str">
        <f ca="1"/>
        <v/>
      </c>
      <c r="AW35" s="20" t="str">
        <f ca="1"/>
        <v/>
      </c>
      <c r="AX35" s="20" t="str">
        <f ca="1"/>
        <v/>
      </c>
      <c r="AY35" s="20" t="str">
        <f ca="1"/>
        <v/>
      </c>
      <c r="AZ35" s="20" t="str">
        <f ca="1"/>
        <v/>
      </c>
      <c r="BA35" s="20" t="str">
        <f ca="1"/>
        <v/>
      </c>
      <c r="BB35" s="20" t="str">
        <f ca="1"/>
        <v/>
      </c>
      <c r="BC35" s="20" t="str">
        <f ca="1"/>
        <v/>
      </c>
      <c r="BD35" s="20" t="str">
        <f ca="1"/>
        <v/>
      </c>
      <c r="BE35" s="20" t="str">
        <f ca="1"/>
        <v/>
      </c>
      <c r="BF35" s="20" t="str">
        <f ca="1"/>
        <v/>
      </c>
      <c r="BG35" s="20" t="str">
        <f ca="1"/>
        <v/>
      </c>
      <c r="BH35" s="20" t="str">
        <f ca="1"/>
        <v/>
      </c>
      <c r="BI35" s="20" t="str">
        <f ca="1"/>
        <v/>
      </c>
      <c r="BJ35" s="20" t="str">
        <f ca="1"/>
        <v/>
      </c>
      <c r="BK35" s="20" t="str">
        <f ca="1"/>
        <v/>
      </c>
      <c r="BL35" s="20" t="str">
        <f ca="1"/>
        <v/>
      </c>
      <c r="BM35" s="20" t="str">
        <f ca="1"/>
        <v/>
      </c>
      <c r="BN35" s="20" t="str">
        <f ca="1"/>
        <v/>
      </c>
      <c r="BO35" s="20" t="str">
        <f ca="1"/>
        <v/>
      </c>
      <c r="BP35" s="20" t="str">
        <f ca="1"/>
        <v/>
      </c>
      <c r="BQ35" s="20" t="str">
        <f ca="1"/>
        <v/>
      </c>
      <c r="BR35" s="20" t="str">
        <f ca="1"/>
        <v/>
      </c>
      <c r="BS35" s="20" t="str">
        <f ca="1"/>
        <v/>
      </c>
      <c r="BT35" s="20" t="str">
        <f ca="1"/>
        <v/>
      </c>
      <c r="BU35" s="20" t="str">
        <f ca="1"/>
        <v/>
      </c>
      <c r="BV35" s="20" t="str">
        <f ca="1"/>
        <v/>
      </c>
      <c r="BW35" s="20" t="str">
        <f ca="1"/>
        <v/>
      </c>
      <c r="BX35" s="20" t="str">
        <f ca="1"/>
        <v/>
      </c>
      <c r="BY35" s="20" t="str">
        <f ca="1"/>
        <v/>
      </c>
      <c r="BZ35" s="20" t="str">
        <f ca="1"/>
        <v/>
      </c>
      <c r="CA35" s="20" t="str">
        <f ca="1"/>
        <v/>
      </c>
      <c r="CB35" s="20" t="str">
        <f ca="1"/>
        <v/>
      </c>
      <c r="CC35" s="20" t="str">
        <f ca="1"/>
        <v/>
      </c>
      <c r="CD35" s="20" t="str">
        <f ca="1"/>
        <v/>
      </c>
      <c r="CE35" s="20" t="str">
        <f ca="1"/>
        <v/>
      </c>
      <c r="CF35" s="20" t="str">
        <f ca="1"/>
        <v/>
      </c>
      <c r="CG35" s="20" t="str">
        <f ca="1"/>
        <v/>
      </c>
      <c r="CH35" s="20" t="str">
        <f ca="1"/>
        <v/>
      </c>
      <c r="CI35" s="20" t="str">
        <f ca="1"/>
        <v/>
      </c>
      <c r="CJ35" s="20" t="str">
        <f ca="1"/>
        <v/>
      </c>
      <c r="CK35" s="20" t="str">
        <f ca="1"/>
        <v/>
      </c>
      <c r="CL35" s="20" t="str">
        <f ca="1"/>
        <v/>
      </c>
      <c r="CM35" s="20" t="str">
        <f ca="1"/>
        <v/>
      </c>
      <c r="CN35" s="20" t="str">
        <f ca="1"/>
        <v/>
      </c>
      <c r="CO35" s="20" t="str">
        <f ca="1"/>
        <v/>
      </c>
      <c r="CP35" s="20" t="str">
        <f ca="1"/>
        <v/>
      </c>
      <c r="CQ35" s="20" t="str">
        <f ca="1"/>
        <v/>
      </c>
      <c r="CR35" s="20" t="str">
        <f ca="1"/>
        <v/>
      </c>
      <c r="CS35" s="20" t="str">
        <f ca="1"/>
        <v/>
      </c>
      <c r="CT35" s="20" t="str">
        <f ca="1"/>
        <v/>
      </c>
      <c r="CU35" s="20" t="str">
        <f ca="1"/>
        <v/>
      </c>
      <c r="CV35" s="20" t="str">
        <f ca="1"/>
        <v/>
      </c>
      <c r="CW35" s="20" t="str">
        <f ca="1"/>
        <v/>
      </c>
      <c r="CX35" s="20" t="str">
        <f ca="1"/>
        <v/>
      </c>
      <c r="CY35" s="20" t="str">
        <f ca="1"/>
        <v/>
      </c>
      <c r="CZ35" s="20" t="str">
        <f ca="1"/>
        <v/>
      </c>
      <c r="DA35" s="20" t="str">
        <f ca="1"/>
        <v/>
      </c>
      <c r="DB35" s="20" t="str">
        <f ca="1"/>
        <v>Stu</v>
      </c>
      <c r="DC35" s="20" t="str">
        <f ca="1"/>
        <v xml:space="preserve">dy </v>
      </c>
      <c r="DD35" s="20" t="str">
        <f ca="1"/>
        <v>Bre</v>
      </c>
      <c r="DE35" s="20" t="str">
        <f ca="1"/>
        <v xml:space="preserve">ak </v>
      </c>
      <c r="DF35" s="20" t="str">
        <f ca="1"/>
        <v xml:space="preserve">   </v>
      </c>
      <c r="DG35" s="20" t="str">
        <f ca="1"/>
        <v xml:space="preserve">   </v>
      </c>
      <c r="DH35" s="20" t="str">
        <f ca="1"/>
        <v xml:space="preserve">   </v>
      </c>
      <c r="DI35" s="20" t="str">
        <f ca="1"/>
        <v xml:space="preserve">   </v>
      </c>
      <c r="DJ35" s="20" t="str">
        <f ca="1"/>
        <v xml:space="preserve">   </v>
      </c>
      <c r="DK35" s="20" t="str">
        <f ca="1"/>
        <v xml:space="preserve">   </v>
      </c>
      <c r="DL35" s="20" t="str">
        <f ca="1"/>
        <v xml:space="preserve">   </v>
      </c>
      <c r="DM35" s="20" t="str">
        <f ca="1"/>
        <v xml:space="preserve">   </v>
      </c>
      <c r="DN35" s="20" t="str">
        <f ca="1"/>
        <v xml:space="preserve">   </v>
      </c>
      <c r="DO35" s="20" t="str">
        <f ca="1"/>
        <v xml:space="preserve">   </v>
      </c>
      <c r="DP35" s="20" t="str">
        <f ca="1"/>
        <v xml:space="preserve">   </v>
      </c>
      <c r="DQ35" s="20" t="str">
        <f ca="1"/>
        <v xml:space="preserve">   </v>
      </c>
      <c r="DR35" s="20" t="str">
        <f ca="1"/>
        <v xml:space="preserve">   </v>
      </c>
      <c r="DS35" s="20" t="str">
        <f ca="1"/>
        <v xml:space="preserve">   </v>
      </c>
      <c r="DT35" s="20" t="str">
        <f ca="1"/>
        <v xml:space="preserve">   </v>
      </c>
      <c r="DU35" s="20" t="str">
        <f ca="1"/>
        <v xml:space="preserve">   </v>
      </c>
      <c r="DV35" s="20" t="str">
        <f ca="1"/>
        <v xml:space="preserve">   </v>
      </c>
      <c r="DW35" s="20" t="str">
        <f ca="1"/>
        <v xml:space="preserve">   </v>
      </c>
      <c r="DX35" s="20" t="str">
        <f ca="1"/>
        <v xml:space="preserve">   </v>
      </c>
      <c r="DY35" s="20" t="str">
        <f ca="1"/>
        <v xml:space="preserve">   </v>
      </c>
      <c r="DZ35" s="20" t="str">
        <f ca="1"/>
        <v xml:space="preserve">   </v>
      </c>
      <c r="EA35" s="20" t="str">
        <f ca="1"/>
        <v xml:space="preserve">   </v>
      </c>
      <c r="EB35" s="20" t="str">
        <f ca="1"/>
        <v xml:space="preserve">   </v>
      </c>
      <c r="EC35" s="20" t="str">
        <f ca="1"/>
        <v xml:space="preserve">   </v>
      </c>
      <c r="ED35" s="20" t="str">
        <f ca="1"/>
        <v xml:space="preserve">   </v>
      </c>
      <c r="EE35" s="20" t="str">
        <f ca="1"/>
        <v xml:space="preserve">   </v>
      </c>
      <c r="EF35" s="20" t="str">
        <f ca="1"/>
        <v xml:space="preserve">   </v>
      </c>
      <c r="EG35" s="20" t="str">
        <f ca="1"/>
        <v xml:space="preserve">   </v>
      </c>
      <c r="EH35" s="20" t="str">
        <f ca="1"/>
        <v xml:space="preserve">   </v>
      </c>
      <c r="EI35" s="20" t="str">
        <f ca="1"/>
        <v xml:space="preserve">   </v>
      </c>
      <c r="EJ35" s="20" t="str">
        <f ca="1"/>
        <v xml:space="preserve">   </v>
      </c>
      <c r="EK35" s="20" t="str">
        <f ca="1"/>
        <v xml:space="preserve">   </v>
      </c>
      <c r="EL35" s="20" t="str">
        <f ca="1"/>
        <v xml:space="preserve">   </v>
      </c>
      <c r="EM35" s="20" t="str">
        <f ca="1"/>
        <v xml:space="preserve">   </v>
      </c>
      <c r="EN35" s="20" t="str">
        <f ca="1"/>
        <v xml:space="preserve">   </v>
      </c>
      <c r="EO35" s="20" t="str">
        <f ca="1"/>
        <v xml:space="preserve">   </v>
      </c>
      <c r="EP35" s="20" t="str">
        <f ca="1"/>
        <v xml:space="preserve">   </v>
      </c>
      <c r="EQ35" s="20" t="str">
        <f ca="1"/>
        <v xml:space="preserve">   </v>
      </c>
      <c r="ER35" s="20" t="str">
        <f ca="1"/>
        <v xml:space="preserve">   </v>
      </c>
      <c r="ES35" s="20" t="str">
        <f ca="1"/>
        <v xml:space="preserve">   </v>
      </c>
      <c r="ET35" s="20" t="str">
        <f ca="1"/>
        <v xml:space="preserve">   </v>
      </c>
      <c r="EU35" s="20" t="str">
        <f ca="1"/>
        <v xml:space="preserve">   </v>
      </c>
      <c r="EV35" s="20" t="str">
        <f ca="1"/>
        <v xml:space="preserve">   </v>
      </c>
      <c r="EW35" s="20" t="str">
        <f ca="1"/>
        <v xml:space="preserve">   </v>
      </c>
      <c r="EX35" s="20" t="str">
        <f ca="1"/>
        <v xml:space="preserve">   </v>
      </c>
      <c r="EY35" s="20" t="str">
        <f ca="1"/>
        <v xml:space="preserve">   </v>
      </c>
      <c r="EZ35" s="20" t="str">
        <f ca="1"/>
        <v xml:space="preserve">   </v>
      </c>
      <c r="FA35" s="20" t="str">
        <f ca="1"/>
        <v xml:space="preserve">   </v>
      </c>
      <c r="FB35" s="20" t="str">
        <f ca="1"/>
        <v xml:space="preserve">   </v>
      </c>
      <c r="FC35" s="20" t="str">
        <f ca="1"/>
        <v xml:space="preserve">   </v>
      </c>
      <c r="FD35" s="20" t="str">
        <f ca="1"/>
        <v xml:space="preserve">   </v>
      </c>
      <c r="FE35" s="20" t="str">
        <f ca="1"/>
        <v xml:space="preserve">   </v>
      </c>
      <c r="FF35" s="20" t="str">
        <f ca="1"/>
        <v xml:space="preserve">   </v>
      </c>
      <c r="FG35" s="20" t="str">
        <f ca="1"/>
        <v xml:space="preserve">   </v>
      </c>
      <c r="FH35" s="20" t="str">
        <f ca="1"/>
        <v xml:space="preserve">   </v>
      </c>
      <c r="FI35" s="20" t="str">
        <f ca="1"/>
        <v xml:space="preserve">   </v>
      </c>
      <c r="FJ35" s="20" t="str">
        <f ca="1"/>
        <v xml:space="preserve">   </v>
      </c>
      <c r="FK35" s="20" t="str">
        <f ca="1"/>
        <v xml:space="preserve">   </v>
      </c>
      <c r="FL35" s="20" t="str">
        <f ca="1"/>
        <v xml:space="preserve">   </v>
      </c>
      <c r="FM35" s="20" t="str">
        <f ca="1"/>
        <v xml:space="preserve">   </v>
      </c>
      <c r="FN35" s="20" t="str">
        <f ca="1"/>
        <v xml:space="preserve">   </v>
      </c>
      <c r="FO35" s="20" t="str">
        <f ca="1"/>
        <v xml:space="preserve">   </v>
      </c>
      <c r="FP35" s="20" t="str">
        <f ca="1"/>
        <v xml:space="preserve">   </v>
      </c>
      <c r="FQ35" s="20" t="str">
        <f ca="1"/>
        <v xml:space="preserve">   </v>
      </c>
      <c r="FR35" s="20" t="str">
        <f ca="1"/>
        <v xml:space="preserve">   </v>
      </c>
      <c r="FS35" s="20" t="str">
        <f ca="1"/>
        <v xml:space="preserve">   </v>
      </c>
      <c r="FT35" s="20" t="str">
        <f ca="1"/>
        <v xml:space="preserve">   </v>
      </c>
      <c r="FU35" s="20" t="str">
        <f ca="1"/>
        <v xml:space="preserve">   </v>
      </c>
      <c r="FV35" s="20" t="str">
        <f ca="1"/>
        <v xml:space="preserve">   </v>
      </c>
      <c r="FW35" s="20" t="str">
        <f ca="1"/>
        <v xml:space="preserve">   </v>
      </c>
      <c r="FX35" s="20" t="str">
        <f ca="1"/>
        <v xml:space="preserve">   </v>
      </c>
      <c r="FY35" s="20" t="str">
        <f ca="1"/>
        <v xml:space="preserve">   </v>
      </c>
      <c r="FZ35" s="20" t="str">
        <f ca="1"/>
        <v xml:space="preserve">   </v>
      </c>
      <c r="GA35" s="20" t="str">
        <f ca="1"/>
        <v xml:space="preserve">   </v>
      </c>
      <c r="GB35" s="20" t="str">
        <f ca="1"/>
        <v xml:space="preserve">   </v>
      </c>
      <c r="GC35" s="20" t="str">
        <f ca="1"/>
        <v xml:space="preserve">   </v>
      </c>
      <c r="GD35" s="20" t="str">
        <f ca="1"/>
        <v xml:space="preserve">   </v>
      </c>
      <c r="GE35" s="20" t="str">
        <f ca="1"/>
        <v xml:space="preserve">   </v>
      </c>
      <c r="GF35" s="20" t="str">
        <f ca="1"/>
        <v xml:space="preserve">   </v>
      </c>
      <c r="GG35" s="20" t="str">
        <f ca="1"/>
        <v xml:space="preserve">   </v>
      </c>
      <c r="GH35" s="20" t="str">
        <f ca="1"/>
        <v xml:space="preserve">   </v>
      </c>
      <c r="GI35" s="20" t="str">
        <f ca="1"/>
        <v xml:space="preserve">   </v>
      </c>
      <c r="GJ35" s="20" t="str">
        <f ca="1"/>
        <v xml:space="preserve">   </v>
      </c>
      <c r="GK35" s="20" t="str">
        <f ca="1"/>
        <v xml:space="preserve">   </v>
      </c>
      <c r="GL35" s="20" t="str">
        <f ca="1"/>
        <v xml:space="preserve">   </v>
      </c>
      <c r="GM35" s="20" t="str">
        <f ca="1"/>
        <v xml:space="preserve">   </v>
      </c>
      <c r="GN35" s="20" t="str">
        <f ca="1"/>
        <v xml:space="preserve">   </v>
      </c>
      <c r="GO35" s="20" t="str">
        <f ca="1"/>
        <v xml:space="preserve">   </v>
      </c>
      <c r="GP35" s="20" t="str">
        <f ca="1"/>
        <v xml:space="preserve">   </v>
      </c>
      <c r="GQ35" s="20" t="str">
        <f ca="1"/>
        <v xml:space="preserve">   </v>
      </c>
      <c r="GR35" s="20" t="str">
        <f ca="1"/>
        <v xml:space="preserve">   </v>
      </c>
      <c r="GS35" s="20" t="str">
        <f ca="1"/>
        <v xml:space="preserve">   </v>
      </c>
      <c r="GT35" s="20" t="str">
        <f ca="1"/>
        <v xml:space="preserve">   </v>
      </c>
      <c r="GU35" s="20" t="str">
        <f ca="1"/>
        <v xml:space="preserve">   </v>
      </c>
      <c r="GV35" s="20" t="str">
        <f ca="1"/>
        <v xml:space="preserve">   </v>
      </c>
      <c r="GW35" s="20" t="str">
        <f ca="1"/>
        <v xml:space="preserve">   </v>
      </c>
      <c r="GX35" s="20" t="str">
        <f ca="1"/>
        <v xml:space="preserve">   </v>
      </c>
      <c r="GY35" s="20" t="str">
        <f ca="1"/>
        <v xml:space="preserve">   </v>
      </c>
      <c r="GZ35" s="20" t="str">
        <f ca="1"/>
        <v xml:space="preserve">   </v>
      </c>
      <c r="HA35" s="20" t="str">
        <f ca="1"/>
        <v xml:space="preserve">   </v>
      </c>
      <c r="HB35" s="20" t="str">
        <f ca="1"/>
        <v xml:space="preserve">   </v>
      </c>
      <c r="HC35" s="20" t="str">
        <f ca="1"/>
        <v xml:space="preserve">   </v>
      </c>
      <c r="HD35" s="20" t="str">
        <f ca="1"/>
        <v xml:space="preserve">   </v>
      </c>
      <c r="HE35" s="20" t="str">
        <f ca="1"/>
        <v xml:space="preserve">   </v>
      </c>
      <c r="HF35" s="20" t="str">
        <f ca="1"/>
        <v xml:space="preserve">   </v>
      </c>
      <c r="HG35" s="20" t="str">
        <f ca="1"/>
        <v xml:space="preserve">   </v>
      </c>
      <c r="HH35" s="20" t="str">
        <f ca="1"/>
        <v xml:space="preserve">   </v>
      </c>
      <c r="HI35" s="20" t="str">
        <f ca="1"/>
        <v xml:space="preserve">   </v>
      </c>
      <c r="HJ35" s="20" t="str">
        <f ca="1"/>
        <v xml:space="preserve">   </v>
      </c>
      <c r="HK35" s="20" t="str">
        <f ca="1"/>
        <v xml:space="preserve">   </v>
      </c>
      <c r="HL35" s="20" t="str">
        <f ca="1"/>
        <v xml:space="preserve">   </v>
      </c>
      <c r="HM35" s="20" t="str">
        <f ca="1"/>
        <v xml:space="preserve">   </v>
      </c>
      <c r="HN35" s="20" t="str">
        <f ca="1"/>
        <v xml:space="preserve">   </v>
      </c>
      <c r="HO35" s="20" t="str">
        <f ca="1"/>
        <v xml:space="preserve">   </v>
      </c>
      <c r="HP35" s="20" t="str">
        <f ca="1"/>
        <v xml:space="preserve">   </v>
      </c>
      <c r="HQ35" s="20" t="str">
        <f ca="1"/>
        <v xml:space="preserve">   </v>
      </c>
      <c r="HR35" s="20" t="str">
        <f ca="1"/>
        <v xml:space="preserve">   </v>
      </c>
      <c r="HS35" s="20" t="str">
        <f ca="1"/>
        <v xml:space="preserve">   </v>
      </c>
      <c r="HT35" s="20" t="str">
        <f ca="1"/>
        <v xml:space="preserve">   </v>
      </c>
      <c r="HU35" s="20" t="str">
        <f ca="1"/>
        <v xml:space="preserve">   </v>
      </c>
      <c r="HV35" s="20" t="str">
        <f ca="1"/>
        <v xml:space="preserve">   </v>
      </c>
      <c r="HW35" s="20" t="str">
        <f ca="1"/>
        <v xml:space="preserve">   </v>
      </c>
      <c r="HX35" s="20" t="str">
        <f ca="1"/>
        <v xml:space="preserve">   </v>
      </c>
      <c r="HY35" s="20" t="str">
        <f ca="1"/>
        <v xml:space="preserve">   </v>
      </c>
      <c r="HZ35" s="20" t="str">
        <f ca="1"/>
        <v xml:space="preserve">   </v>
      </c>
      <c r="IA35" s="20" t="str">
        <f ca="1"/>
        <v xml:space="preserve">   </v>
      </c>
      <c r="IB35" s="20" t="str">
        <f ca="1"/>
        <v xml:space="preserve">   </v>
      </c>
      <c r="IC35" s="20" t="str">
        <f ca="1"/>
        <v xml:space="preserve">   </v>
      </c>
      <c r="ID35" s="20" t="str">
        <f ca="1"/>
        <v xml:space="preserve">   </v>
      </c>
      <c r="IE35" s="20" t="str">
        <f ca="1"/>
        <v xml:space="preserve">   </v>
      </c>
      <c r="IF35" s="20" t="str">
        <f ca="1"/>
        <v xml:space="preserve">   </v>
      </c>
      <c r="IG35" s="20" t="str">
        <f ca="1"/>
        <v xml:space="preserve">   </v>
      </c>
      <c r="IH35" s="20" t="str">
        <f ca="1"/>
        <v xml:space="preserve">   </v>
      </c>
      <c r="II35" s="20" t="str">
        <f ca="1"/>
        <v xml:space="preserve">   </v>
      </c>
      <c r="IJ35" s="20" t="str">
        <f ca="1"/>
        <v xml:space="preserve">   </v>
      </c>
      <c r="IK35" s="20" t="str">
        <f ca="1"/>
        <v xml:space="preserve">   </v>
      </c>
      <c r="IL35" s="20" t="str">
        <f ca="1"/>
        <v xml:space="preserve">   </v>
      </c>
      <c r="IM35" s="20" t="str">
        <f ca="1"/>
        <v xml:space="preserve">   </v>
      </c>
      <c r="IN35" s="20" t="str">
        <f ca="1"/>
        <v xml:space="preserve">   </v>
      </c>
      <c r="IO35" s="20" t="str">
        <f ca="1"/>
        <v xml:space="preserve">   </v>
      </c>
      <c r="IP35" s="20" t="str">
        <f ca="1"/>
        <v xml:space="preserve">   </v>
      </c>
      <c r="IQ35" s="20" t="str">
        <f ca="1"/>
        <v xml:space="preserve">   </v>
      </c>
      <c r="IR35" s="20" t="str">
        <f ca="1"/>
        <v xml:space="preserve">   </v>
      </c>
      <c r="IS35" s="20" t="str">
        <f ca="1"/>
        <v xml:space="preserve">   </v>
      </c>
      <c r="IT35" s="20" t="str">
        <f ca="1"/>
        <v xml:space="preserve">   </v>
      </c>
      <c r="IU35" s="20" t="str">
        <f ca="1"/>
        <v xml:space="preserve">   </v>
      </c>
      <c r="IV35" s="20" t="str">
        <f ca="1"/>
        <v xml:space="preserve">   </v>
      </c>
      <c r="IW35" s="20" t="str">
        <f ca="1"/>
        <v xml:space="preserve">   </v>
      </c>
      <c r="IX35" s="20" t="str">
        <f ca="1"/>
        <v xml:space="preserve">   </v>
      </c>
      <c r="IY35" s="20" t="str">
        <f ca="1"/>
        <v xml:space="preserve">   </v>
      </c>
      <c r="IZ35" s="20" t="str">
        <f ca="1"/>
        <v xml:space="preserve">   </v>
      </c>
      <c r="JA35" s="20" t="str">
        <f ca="1"/>
        <v xml:space="preserve">   </v>
      </c>
      <c r="JB35" s="20" t="str">
        <f ca="1"/>
        <v xml:space="preserve">   </v>
      </c>
      <c r="JC35" s="20" t="str">
        <f ca="1"/>
        <v xml:space="preserve">   </v>
      </c>
      <c r="JD35" s="20" t="str">
        <f ca="1"/>
        <v xml:space="preserve">   </v>
      </c>
      <c r="JE35" s="20" t="str">
        <f ca="1"/>
        <v xml:space="preserve">   </v>
      </c>
      <c r="JF35" s="20" t="str">
        <f ca="1"/>
        <v xml:space="preserve">   </v>
      </c>
      <c r="JG35" s="20" t="str">
        <f ca="1"/>
        <v xml:space="preserve">   </v>
      </c>
      <c r="JH35" s="20" t="str">
        <f ca="1"/>
        <v xml:space="preserve">   </v>
      </c>
      <c r="JI35" s="20" t="str">
        <f ca="1"/>
        <v xml:space="preserve">   </v>
      </c>
      <c r="JJ35" s="20" t="str">
        <f ca="1"/>
        <v xml:space="preserve">   </v>
      </c>
      <c r="JK35" s="20" t="str">
        <f ca="1"/>
        <v xml:space="preserve">   </v>
      </c>
      <c r="JL35" s="20" t="str">
        <f ca="1"/>
        <v xml:space="preserve">   </v>
      </c>
      <c r="JM35" s="20" t="str">
        <f ca="1"/>
        <v xml:space="preserve">   </v>
      </c>
      <c r="JN35" s="20" t="str">
        <f ca="1"/>
        <v xml:space="preserve">   </v>
      </c>
      <c r="JO35" s="20" t="str">
        <f ca="1"/>
        <v xml:space="preserve">   </v>
      </c>
      <c r="JP35" s="20" t="str">
        <f ca="1"/>
        <v xml:space="preserve">   </v>
      </c>
      <c r="JQ35" s="20" t="str">
        <f ca="1"/>
        <v xml:space="preserve">   </v>
      </c>
      <c r="JR35" s="20" t="str">
        <f ca="1"/>
        <v xml:space="preserve">   </v>
      </c>
      <c r="JS35" s="20" t="str">
        <f ca="1"/>
        <v xml:space="preserve">   </v>
      </c>
      <c r="JT35" s="20" t="str">
        <f ca="1"/>
        <v xml:space="preserve">   </v>
      </c>
      <c r="JU35" s="20" t="str">
        <f ca="1"/>
        <v xml:space="preserve">   </v>
      </c>
      <c r="JV35" s="20" t="str">
        <f ca="1"/>
        <v xml:space="preserve">   </v>
      </c>
      <c r="JW35" s="20" t="str">
        <f ca="1"/>
        <v xml:space="preserve">   </v>
      </c>
      <c r="JX35" s="20" t="str">
        <f ca="1"/>
        <v xml:space="preserve">   </v>
      </c>
      <c r="JY35" s="20" t="str">
        <f ca="1"/>
        <v xml:space="preserve">   </v>
      </c>
    </row>
    <row r="36" spans="3:285" x14ac:dyDescent="0.3">
      <c r="C36" s="20">
        <v>29</v>
      </c>
      <c r="D36" s="20">
        <v>29</v>
      </c>
      <c r="J36" s="17" t="str">
        <v>COSC428</v>
      </c>
      <c r="K36" s="15" t="str">
        <v>COSC428 Exam</v>
      </c>
      <c r="L36" s="133">
        <v>0.4</v>
      </c>
      <c r="M36" s="18">
        <v>46181</v>
      </c>
      <c r="N36" s="39">
        <f t="shared" si="0"/>
        <v>46182</v>
      </c>
      <c r="O36" s="19" t="str" cm="1">
        <f t="array" aca="1" ref="O36:JY36" ca="1">IFERROR(
  IF(OR($M36="",$N36=""),
    "",
    _xlfn.LET(
      _xlpm.num_characters, characters_per_cell,
      _xlpm.space_chars, 0,
      _xlpm.raw, K36,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((CEILING(_xlpm.x,$H$7)*1000)-45699)&gt;=((CEILING($M36,$H$7)*1000)-45699)
      )),
      _xlpm.n, _xlfn.SCAN(0, _xlpm.flag, _xlfn.LAMBDA(_xlpm.a,_xlpm.b, _xlpm.a + --_xlpm.b)),
      IF(_xlpm.flag, MID(_xlpm.txt,(_xlpm.n-1)*_xlpm.num_characters+1, _xlpm.num_characters), "")
    )
  ),
"")</f>
        <v/>
      </c>
      <c r="P36" s="19" t="str">
        <f ca="1"/>
        <v/>
      </c>
      <c r="Q36" s="19" t="str">
        <f ca="1"/>
        <v/>
      </c>
      <c r="R36" s="19" t="str">
        <f ca="1"/>
        <v/>
      </c>
      <c r="S36" s="19" t="str">
        <f ca="1"/>
        <v/>
      </c>
      <c r="T36" s="19" t="str">
        <f ca="1"/>
        <v/>
      </c>
      <c r="U36" s="19" t="str">
        <f ca="1"/>
        <v/>
      </c>
      <c r="V36" s="19" t="str">
        <f ca="1"/>
        <v/>
      </c>
      <c r="W36" s="19" t="str">
        <f ca="1"/>
        <v/>
      </c>
      <c r="X36" s="19" t="str">
        <f ca="1"/>
        <v/>
      </c>
      <c r="Y36" s="19" t="str">
        <f ca="1"/>
        <v/>
      </c>
      <c r="Z36" s="19" t="str">
        <f ca="1"/>
        <v/>
      </c>
      <c r="AA36" s="19" t="str">
        <f ca="1"/>
        <v/>
      </c>
      <c r="AB36" s="19" t="str">
        <f ca="1"/>
        <v/>
      </c>
      <c r="AC36" s="19" t="str">
        <f ca="1"/>
        <v/>
      </c>
      <c r="AD36" s="19" t="str">
        <f ca="1"/>
        <v/>
      </c>
      <c r="AE36" s="19" t="str">
        <f ca="1"/>
        <v/>
      </c>
      <c r="AF36" s="19" t="str">
        <f ca="1"/>
        <v/>
      </c>
      <c r="AG36" s="19" t="str">
        <f ca="1"/>
        <v/>
      </c>
      <c r="AH36" s="19" t="str">
        <f ca="1"/>
        <v/>
      </c>
      <c r="AI36" s="19" t="str">
        <f ca="1"/>
        <v/>
      </c>
      <c r="AJ36" s="19" t="str">
        <f ca="1"/>
        <v/>
      </c>
      <c r="AK36" s="19" t="str">
        <f ca="1"/>
        <v/>
      </c>
      <c r="AL36" s="19" t="str">
        <f ca="1"/>
        <v/>
      </c>
      <c r="AM36" s="19" t="str">
        <f ca="1"/>
        <v/>
      </c>
      <c r="AN36" s="19" t="str">
        <f ca="1"/>
        <v/>
      </c>
      <c r="AO36" s="19" t="str">
        <f ca="1"/>
        <v/>
      </c>
      <c r="AP36" s="19" t="str">
        <f ca="1"/>
        <v/>
      </c>
      <c r="AQ36" s="20" t="str">
        <f ca="1"/>
        <v/>
      </c>
      <c r="AR36" s="20" t="str">
        <f ca="1"/>
        <v/>
      </c>
      <c r="AS36" s="20" t="str">
        <f ca="1"/>
        <v/>
      </c>
      <c r="AT36" s="20" t="str">
        <f ca="1"/>
        <v/>
      </c>
      <c r="AU36" s="20" t="str">
        <f ca="1"/>
        <v/>
      </c>
      <c r="AV36" s="20" t="str">
        <f ca="1"/>
        <v/>
      </c>
      <c r="AW36" s="20" t="str">
        <f ca="1"/>
        <v/>
      </c>
      <c r="AX36" s="20" t="str">
        <f ca="1"/>
        <v/>
      </c>
      <c r="AY36" s="20" t="str">
        <f ca="1"/>
        <v/>
      </c>
      <c r="AZ36" s="20" t="str">
        <f ca="1"/>
        <v/>
      </c>
      <c r="BA36" s="20" t="str">
        <f ca="1"/>
        <v/>
      </c>
      <c r="BB36" s="20" t="str">
        <f ca="1"/>
        <v/>
      </c>
      <c r="BC36" s="20" t="str">
        <f ca="1"/>
        <v/>
      </c>
      <c r="BD36" s="20" t="str">
        <f ca="1"/>
        <v/>
      </c>
      <c r="BE36" s="20" t="str">
        <f ca="1"/>
        <v/>
      </c>
      <c r="BF36" s="20" t="str">
        <f ca="1"/>
        <v/>
      </c>
      <c r="BG36" s="20" t="str">
        <f ca="1"/>
        <v/>
      </c>
      <c r="BH36" s="20" t="str">
        <f ca="1"/>
        <v/>
      </c>
      <c r="BI36" s="20" t="str">
        <f ca="1"/>
        <v/>
      </c>
      <c r="BJ36" s="20" t="str">
        <f ca="1"/>
        <v/>
      </c>
      <c r="BK36" s="20" t="str">
        <f ca="1"/>
        <v/>
      </c>
      <c r="BL36" s="20" t="str">
        <f ca="1"/>
        <v/>
      </c>
      <c r="BM36" s="20" t="str">
        <f ca="1"/>
        <v/>
      </c>
      <c r="BN36" s="20" t="str">
        <f ca="1"/>
        <v/>
      </c>
      <c r="BO36" s="20" t="str">
        <f ca="1"/>
        <v/>
      </c>
      <c r="BP36" s="20" t="str">
        <f ca="1"/>
        <v/>
      </c>
      <c r="BQ36" s="20" t="str">
        <f ca="1"/>
        <v/>
      </c>
      <c r="BR36" s="20" t="str">
        <f ca="1"/>
        <v/>
      </c>
      <c r="BS36" s="20" t="str">
        <f ca="1"/>
        <v/>
      </c>
      <c r="BT36" s="20" t="str">
        <f ca="1"/>
        <v/>
      </c>
      <c r="BU36" s="20" t="str">
        <f ca="1"/>
        <v/>
      </c>
      <c r="BV36" s="20" t="str">
        <f ca="1"/>
        <v/>
      </c>
      <c r="BW36" s="20" t="str">
        <f ca="1"/>
        <v/>
      </c>
      <c r="BX36" s="20" t="str">
        <f ca="1"/>
        <v/>
      </c>
      <c r="BY36" s="20" t="str">
        <f ca="1"/>
        <v/>
      </c>
      <c r="BZ36" s="20" t="str">
        <f ca="1"/>
        <v/>
      </c>
      <c r="CA36" s="20" t="str">
        <f ca="1"/>
        <v/>
      </c>
      <c r="CB36" s="20" t="str">
        <f ca="1"/>
        <v/>
      </c>
      <c r="CC36" s="20" t="str">
        <f ca="1"/>
        <v/>
      </c>
      <c r="CD36" s="20" t="str">
        <f ca="1"/>
        <v/>
      </c>
      <c r="CE36" s="20" t="str">
        <f ca="1"/>
        <v/>
      </c>
      <c r="CF36" s="20" t="str">
        <f ca="1"/>
        <v/>
      </c>
      <c r="CG36" s="20" t="str">
        <f ca="1"/>
        <v/>
      </c>
      <c r="CH36" s="20" t="str">
        <f ca="1"/>
        <v/>
      </c>
      <c r="CI36" s="20" t="str">
        <f ca="1"/>
        <v/>
      </c>
      <c r="CJ36" s="20" t="str">
        <f ca="1"/>
        <v/>
      </c>
      <c r="CK36" s="20" t="str">
        <f ca="1"/>
        <v/>
      </c>
      <c r="CL36" s="20" t="str">
        <f ca="1"/>
        <v/>
      </c>
      <c r="CM36" s="20" t="str">
        <f ca="1"/>
        <v/>
      </c>
      <c r="CN36" s="20" t="str">
        <f ca="1"/>
        <v/>
      </c>
      <c r="CO36" s="20" t="str">
        <f ca="1"/>
        <v/>
      </c>
      <c r="CP36" s="20" t="str">
        <f ca="1"/>
        <v/>
      </c>
      <c r="CQ36" s="20" t="str">
        <f ca="1"/>
        <v/>
      </c>
      <c r="CR36" s="20" t="str">
        <f ca="1"/>
        <v/>
      </c>
      <c r="CS36" s="20" t="str">
        <f ca="1"/>
        <v/>
      </c>
      <c r="CT36" s="20" t="str">
        <f ca="1"/>
        <v/>
      </c>
      <c r="CU36" s="20" t="str">
        <f ca="1"/>
        <v/>
      </c>
      <c r="CV36" s="20" t="str">
        <f ca="1"/>
        <v/>
      </c>
      <c r="CW36" s="20" t="str">
        <f ca="1"/>
        <v/>
      </c>
      <c r="CX36" s="20" t="str">
        <f ca="1"/>
        <v/>
      </c>
      <c r="CY36" s="20" t="str">
        <f ca="1"/>
        <v/>
      </c>
      <c r="CZ36" s="20" t="str">
        <f ca="1"/>
        <v/>
      </c>
      <c r="DA36" s="20" t="str">
        <f ca="1"/>
        <v/>
      </c>
      <c r="DB36" s="20" t="str">
        <f ca="1"/>
        <v/>
      </c>
      <c r="DC36" s="20" t="str">
        <f ca="1"/>
        <v/>
      </c>
      <c r="DD36" s="20" t="str">
        <f ca="1"/>
        <v/>
      </c>
      <c r="DE36" s="20" t="str">
        <f ca="1"/>
        <v/>
      </c>
      <c r="DF36" s="20" t="str">
        <f ca="1"/>
        <v/>
      </c>
      <c r="DG36" s="20" t="str">
        <f ca="1"/>
        <v/>
      </c>
      <c r="DH36" s="20" t="str">
        <f ca="1"/>
        <v/>
      </c>
      <c r="DI36" s="20" t="str">
        <f ca="1"/>
        <v>COS</v>
      </c>
      <c r="DJ36" s="20" t="str">
        <f ca="1"/>
        <v>C42</v>
      </c>
      <c r="DK36" s="20" t="str">
        <f ca="1"/>
        <v xml:space="preserve">8  </v>
      </c>
      <c r="DL36" s="20" t="str">
        <f ca="1"/>
        <v>Exa</v>
      </c>
      <c r="DM36" s="20" t="str">
        <f ca="1"/>
        <v xml:space="preserve">m  </v>
      </c>
      <c r="DN36" s="20" t="str">
        <f ca="1"/>
        <v xml:space="preserve">   </v>
      </c>
      <c r="DO36" s="20" t="str">
        <f ca="1"/>
        <v xml:space="preserve">   </v>
      </c>
      <c r="DP36" s="20" t="str">
        <f ca="1"/>
        <v xml:space="preserve">   </v>
      </c>
      <c r="DQ36" s="20" t="str">
        <f ca="1"/>
        <v xml:space="preserve">   </v>
      </c>
      <c r="DR36" s="20" t="str">
        <f ca="1"/>
        <v xml:space="preserve">   </v>
      </c>
      <c r="DS36" s="20" t="str">
        <f ca="1"/>
        <v xml:space="preserve">   </v>
      </c>
      <c r="DT36" s="20" t="str">
        <f ca="1"/>
        <v xml:space="preserve">   </v>
      </c>
      <c r="DU36" s="20" t="str">
        <f ca="1"/>
        <v xml:space="preserve">   </v>
      </c>
      <c r="DV36" s="20" t="str">
        <f ca="1"/>
        <v xml:space="preserve">   </v>
      </c>
      <c r="DW36" s="20" t="str">
        <f ca="1"/>
        <v xml:space="preserve">   </v>
      </c>
      <c r="DX36" s="20" t="str">
        <f ca="1"/>
        <v xml:space="preserve">   </v>
      </c>
      <c r="DY36" s="20" t="str">
        <f ca="1"/>
        <v xml:space="preserve">   </v>
      </c>
      <c r="DZ36" s="20" t="str">
        <f ca="1"/>
        <v xml:space="preserve">   </v>
      </c>
      <c r="EA36" s="20" t="str">
        <f ca="1"/>
        <v xml:space="preserve">   </v>
      </c>
      <c r="EB36" s="20" t="str">
        <f ca="1"/>
        <v xml:space="preserve">   </v>
      </c>
      <c r="EC36" s="20" t="str">
        <f ca="1"/>
        <v xml:space="preserve">   </v>
      </c>
      <c r="ED36" s="20" t="str">
        <f ca="1"/>
        <v xml:space="preserve">   </v>
      </c>
      <c r="EE36" s="20" t="str">
        <f ca="1"/>
        <v xml:space="preserve">   </v>
      </c>
      <c r="EF36" s="20" t="str">
        <f ca="1"/>
        <v xml:space="preserve">   </v>
      </c>
      <c r="EG36" s="20" t="str">
        <f ca="1"/>
        <v xml:space="preserve">   </v>
      </c>
      <c r="EH36" s="20" t="str">
        <f ca="1"/>
        <v xml:space="preserve">   </v>
      </c>
      <c r="EI36" s="20" t="str">
        <f ca="1"/>
        <v xml:space="preserve">   </v>
      </c>
      <c r="EJ36" s="20" t="str">
        <f ca="1"/>
        <v xml:space="preserve">   </v>
      </c>
      <c r="EK36" s="20" t="str">
        <f ca="1"/>
        <v xml:space="preserve">   </v>
      </c>
      <c r="EL36" s="20" t="str">
        <f ca="1"/>
        <v xml:space="preserve">   </v>
      </c>
      <c r="EM36" s="20" t="str">
        <f ca="1"/>
        <v xml:space="preserve">   </v>
      </c>
      <c r="EN36" s="20" t="str">
        <f ca="1"/>
        <v xml:space="preserve">   </v>
      </c>
      <c r="EO36" s="20" t="str">
        <f ca="1"/>
        <v xml:space="preserve">   </v>
      </c>
      <c r="EP36" s="20" t="str">
        <f ca="1"/>
        <v xml:space="preserve">   </v>
      </c>
      <c r="EQ36" s="20" t="str">
        <f ca="1"/>
        <v xml:space="preserve">   </v>
      </c>
      <c r="ER36" s="20" t="str">
        <f ca="1"/>
        <v xml:space="preserve">   </v>
      </c>
      <c r="ES36" s="20" t="str">
        <f ca="1"/>
        <v xml:space="preserve">   </v>
      </c>
      <c r="ET36" s="20" t="str">
        <f ca="1"/>
        <v xml:space="preserve">   </v>
      </c>
      <c r="EU36" s="20" t="str">
        <f ca="1"/>
        <v xml:space="preserve">   </v>
      </c>
      <c r="EV36" s="20" t="str">
        <f ca="1"/>
        <v xml:space="preserve">   </v>
      </c>
      <c r="EW36" s="20" t="str">
        <f ca="1"/>
        <v xml:space="preserve">   </v>
      </c>
      <c r="EX36" s="20" t="str">
        <f ca="1"/>
        <v xml:space="preserve">   </v>
      </c>
      <c r="EY36" s="20" t="str">
        <f ca="1"/>
        <v xml:space="preserve">   </v>
      </c>
      <c r="EZ36" s="20" t="str">
        <f ca="1"/>
        <v xml:space="preserve">   </v>
      </c>
      <c r="FA36" s="20" t="str">
        <f ca="1"/>
        <v xml:space="preserve">   </v>
      </c>
      <c r="FB36" s="20" t="str">
        <f ca="1"/>
        <v xml:space="preserve">   </v>
      </c>
      <c r="FC36" s="20" t="str">
        <f ca="1"/>
        <v xml:space="preserve">   </v>
      </c>
      <c r="FD36" s="20" t="str">
        <f ca="1"/>
        <v xml:space="preserve">   </v>
      </c>
      <c r="FE36" s="20" t="str">
        <f ca="1"/>
        <v xml:space="preserve">   </v>
      </c>
      <c r="FF36" s="20" t="str">
        <f ca="1"/>
        <v xml:space="preserve">   </v>
      </c>
      <c r="FG36" s="20" t="str">
        <f ca="1"/>
        <v xml:space="preserve">   </v>
      </c>
      <c r="FH36" s="20" t="str">
        <f ca="1"/>
        <v xml:space="preserve">   </v>
      </c>
      <c r="FI36" s="20" t="str">
        <f ca="1"/>
        <v xml:space="preserve">   </v>
      </c>
      <c r="FJ36" s="20" t="str">
        <f ca="1"/>
        <v xml:space="preserve">   </v>
      </c>
      <c r="FK36" s="20" t="str">
        <f ca="1"/>
        <v xml:space="preserve">   </v>
      </c>
      <c r="FL36" s="20" t="str">
        <f ca="1"/>
        <v xml:space="preserve">   </v>
      </c>
      <c r="FM36" s="20" t="str">
        <f ca="1"/>
        <v xml:space="preserve">   </v>
      </c>
      <c r="FN36" s="20" t="str">
        <f ca="1"/>
        <v xml:space="preserve">   </v>
      </c>
      <c r="FO36" s="20" t="str">
        <f ca="1"/>
        <v xml:space="preserve">   </v>
      </c>
      <c r="FP36" s="20" t="str">
        <f ca="1"/>
        <v xml:space="preserve">   </v>
      </c>
      <c r="FQ36" s="20" t="str">
        <f ca="1"/>
        <v xml:space="preserve">   </v>
      </c>
      <c r="FR36" s="20" t="str">
        <f ca="1"/>
        <v xml:space="preserve">   </v>
      </c>
      <c r="FS36" s="20" t="str">
        <f ca="1"/>
        <v xml:space="preserve">   </v>
      </c>
      <c r="FT36" s="20" t="str">
        <f ca="1"/>
        <v xml:space="preserve">   </v>
      </c>
      <c r="FU36" s="20" t="str">
        <f ca="1"/>
        <v xml:space="preserve">   </v>
      </c>
      <c r="FV36" s="20" t="str">
        <f ca="1"/>
        <v xml:space="preserve">   </v>
      </c>
      <c r="FW36" s="20" t="str">
        <f ca="1"/>
        <v xml:space="preserve">   </v>
      </c>
      <c r="FX36" s="20" t="str">
        <f ca="1"/>
        <v xml:space="preserve">   </v>
      </c>
      <c r="FY36" s="20" t="str">
        <f ca="1"/>
        <v xml:space="preserve">   </v>
      </c>
      <c r="FZ36" s="20" t="str">
        <f ca="1"/>
        <v xml:space="preserve">   </v>
      </c>
      <c r="GA36" s="20" t="str">
        <f ca="1"/>
        <v xml:space="preserve">   </v>
      </c>
      <c r="GB36" s="20" t="str">
        <f ca="1"/>
        <v xml:space="preserve">   </v>
      </c>
      <c r="GC36" s="20" t="str">
        <f ca="1"/>
        <v xml:space="preserve">   </v>
      </c>
      <c r="GD36" s="20" t="str">
        <f ca="1"/>
        <v xml:space="preserve">   </v>
      </c>
      <c r="GE36" s="20" t="str">
        <f ca="1"/>
        <v xml:space="preserve">   </v>
      </c>
      <c r="GF36" s="20" t="str">
        <f ca="1"/>
        <v xml:space="preserve">   </v>
      </c>
      <c r="GG36" s="20" t="str">
        <f ca="1"/>
        <v xml:space="preserve">   </v>
      </c>
      <c r="GH36" s="20" t="str">
        <f ca="1"/>
        <v xml:space="preserve">   </v>
      </c>
      <c r="GI36" s="20" t="str">
        <f ca="1"/>
        <v xml:space="preserve">   </v>
      </c>
      <c r="GJ36" s="20" t="str">
        <f ca="1"/>
        <v xml:space="preserve">   </v>
      </c>
      <c r="GK36" s="20" t="str">
        <f ca="1"/>
        <v xml:space="preserve">   </v>
      </c>
      <c r="GL36" s="20" t="str">
        <f ca="1"/>
        <v xml:space="preserve">   </v>
      </c>
      <c r="GM36" s="20" t="str">
        <f ca="1"/>
        <v xml:space="preserve">   </v>
      </c>
      <c r="GN36" s="20" t="str">
        <f ca="1"/>
        <v xml:space="preserve">   </v>
      </c>
      <c r="GO36" s="20" t="str">
        <f ca="1"/>
        <v xml:space="preserve">   </v>
      </c>
      <c r="GP36" s="20" t="str">
        <f ca="1"/>
        <v xml:space="preserve">   </v>
      </c>
      <c r="GQ36" s="20" t="str">
        <f ca="1"/>
        <v xml:space="preserve">   </v>
      </c>
      <c r="GR36" s="20" t="str">
        <f ca="1"/>
        <v xml:space="preserve">   </v>
      </c>
      <c r="GS36" s="20" t="str">
        <f ca="1"/>
        <v xml:space="preserve">   </v>
      </c>
      <c r="GT36" s="20" t="str">
        <f ca="1"/>
        <v xml:space="preserve">   </v>
      </c>
      <c r="GU36" s="20" t="str">
        <f ca="1"/>
        <v xml:space="preserve">   </v>
      </c>
      <c r="GV36" s="20" t="str">
        <f ca="1"/>
        <v xml:space="preserve">   </v>
      </c>
      <c r="GW36" s="20" t="str">
        <f ca="1"/>
        <v xml:space="preserve">   </v>
      </c>
      <c r="GX36" s="20" t="str">
        <f ca="1"/>
        <v xml:space="preserve">   </v>
      </c>
      <c r="GY36" s="20" t="str">
        <f ca="1"/>
        <v xml:space="preserve">   </v>
      </c>
      <c r="GZ36" s="20" t="str">
        <f ca="1"/>
        <v xml:space="preserve">   </v>
      </c>
      <c r="HA36" s="20" t="str">
        <f ca="1"/>
        <v xml:space="preserve">   </v>
      </c>
      <c r="HB36" s="20" t="str">
        <f ca="1"/>
        <v xml:space="preserve">   </v>
      </c>
      <c r="HC36" s="20" t="str">
        <f ca="1"/>
        <v xml:space="preserve">   </v>
      </c>
      <c r="HD36" s="20" t="str">
        <f ca="1"/>
        <v xml:space="preserve">   </v>
      </c>
      <c r="HE36" s="20" t="str">
        <f ca="1"/>
        <v xml:space="preserve">   </v>
      </c>
      <c r="HF36" s="20" t="str">
        <f ca="1"/>
        <v xml:space="preserve">   </v>
      </c>
      <c r="HG36" s="20" t="str">
        <f ca="1"/>
        <v xml:space="preserve">   </v>
      </c>
      <c r="HH36" s="20" t="str">
        <f ca="1"/>
        <v xml:space="preserve">   </v>
      </c>
      <c r="HI36" s="20" t="str">
        <f ca="1"/>
        <v xml:space="preserve">   </v>
      </c>
      <c r="HJ36" s="20" t="str">
        <f ca="1"/>
        <v xml:space="preserve">   </v>
      </c>
      <c r="HK36" s="20" t="str">
        <f ca="1"/>
        <v xml:space="preserve">   </v>
      </c>
      <c r="HL36" s="20" t="str">
        <f ca="1"/>
        <v xml:space="preserve">   </v>
      </c>
      <c r="HM36" s="20" t="str">
        <f ca="1"/>
        <v xml:space="preserve">   </v>
      </c>
      <c r="HN36" s="20" t="str">
        <f ca="1"/>
        <v xml:space="preserve">   </v>
      </c>
      <c r="HO36" s="20" t="str">
        <f ca="1"/>
        <v xml:space="preserve">   </v>
      </c>
      <c r="HP36" s="20" t="str">
        <f ca="1"/>
        <v xml:space="preserve">   </v>
      </c>
      <c r="HQ36" s="20" t="str">
        <f ca="1"/>
        <v xml:space="preserve">   </v>
      </c>
      <c r="HR36" s="20" t="str">
        <f ca="1"/>
        <v xml:space="preserve">   </v>
      </c>
      <c r="HS36" s="20" t="str">
        <f ca="1"/>
        <v xml:space="preserve">   </v>
      </c>
      <c r="HT36" s="20" t="str">
        <f ca="1"/>
        <v xml:space="preserve">   </v>
      </c>
      <c r="HU36" s="20" t="str">
        <f ca="1"/>
        <v xml:space="preserve">   </v>
      </c>
      <c r="HV36" s="20" t="str">
        <f ca="1"/>
        <v xml:space="preserve">   </v>
      </c>
      <c r="HW36" s="20" t="str">
        <f ca="1"/>
        <v xml:space="preserve">   </v>
      </c>
      <c r="HX36" s="20" t="str">
        <f ca="1"/>
        <v xml:space="preserve">   </v>
      </c>
      <c r="HY36" s="20" t="str">
        <f ca="1"/>
        <v xml:space="preserve">   </v>
      </c>
      <c r="HZ36" s="20" t="str">
        <f ca="1"/>
        <v xml:space="preserve">   </v>
      </c>
      <c r="IA36" s="20" t="str">
        <f ca="1"/>
        <v xml:space="preserve">   </v>
      </c>
      <c r="IB36" s="20" t="str">
        <f ca="1"/>
        <v xml:space="preserve">   </v>
      </c>
      <c r="IC36" s="20" t="str">
        <f ca="1"/>
        <v xml:space="preserve">   </v>
      </c>
      <c r="ID36" s="20" t="str">
        <f ca="1"/>
        <v xml:space="preserve">   </v>
      </c>
      <c r="IE36" s="20" t="str">
        <f ca="1"/>
        <v xml:space="preserve">   </v>
      </c>
      <c r="IF36" s="20" t="str">
        <f ca="1"/>
        <v xml:space="preserve">   </v>
      </c>
      <c r="IG36" s="20" t="str">
        <f ca="1"/>
        <v xml:space="preserve">   </v>
      </c>
      <c r="IH36" s="20" t="str">
        <f ca="1"/>
        <v xml:space="preserve">   </v>
      </c>
      <c r="II36" s="20" t="str">
        <f ca="1"/>
        <v xml:space="preserve">   </v>
      </c>
      <c r="IJ36" s="20" t="str">
        <f ca="1"/>
        <v xml:space="preserve">   </v>
      </c>
      <c r="IK36" s="20" t="str">
        <f ca="1"/>
        <v xml:space="preserve">   </v>
      </c>
      <c r="IL36" s="20" t="str">
        <f ca="1"/>
        <v xml:space="preserve">   </v>
      </c>
      <c r="IM36" s="20" t="str">
        <f ca="1"/>
        <v xml:space="preserve">   </v>
      </c>
      <c r="IN36" s="20" t="str">
        <f ca="1"/>
        <v xml:space="preserve">   </v>
      </c>
      <c r="IO36" s="20" t="str">
        <f ca="1"/>
        <v xml:space="preserve">   </v>
      </c>
      <c r="IP36" s="20" t="str">
        <f ca="1"/>
        <v xml:space="preserve">   </v>
      </c>
      <c r="IQ36" s="20" t="str">
        <f ca="1"/>
        <v xml:space="preserve">   </v>
      </c>
      <c r="IR36" s="20" t="str">
        <f ca="1"/>
        <v xml:space="preserve">   </v>
      </c>
      <c r="IS36" s="20" t="str">
        <f ca="1"/>
        <v xml:space="preserve">   </v>
      </c>
      <c r="IT36" s="20" t="str">
        <f ca="1"/>
        <v xml:space="preserve">   </v>
      </c>
      <c r="IU36" s="20" t="str">
        <f ca="1"/>
        <v xml:space="preserve">   </v>
      </c>
      <c r="IV36" s="20" t="str">
        <f ca="1"/>
        <v xml:space="preserve">   </v>
      </c>
      <c r="IW36" s="20" t="str">
        <f ca="1"/>
        <v xml:space="preserve">   </v>
      </c>
      <c r="IX36" s="20" t="str">
        <f ca="1"/>
        <v xml:space="preserve">   </v>
      </c>
      <c r="IY36" s="20" t="str">
        <f ca="1"/>
        <v xml:space="preserve">   </v>
      </c>
      <c r="IZ36" s="20" t="str">
        <f ca="1"/>
        <v xml:space="preserve">   </v>
      </c>
      <c r="JA36" s="20" t="str">
        <f ca="1"/>
        <v xml:space="preserve">   </v>
      </c>
      <c r="JB36" s="20" t="str">
        <f ca="1"/>
        <v xml:space="preserve">   </v>
      </c>
      <c r="JC36" s="20" t="str">
        <f ca="1"/>
        <v xml:space="preserve">   </v>
      </c>
      <c r="JD36" s="20" t="str">
        <f ca="1"/>
        <v xml:space="preserve">   </v>
      </c>
      <c r="JE36" s="20" t="str">
        <f ca="1"/>
        <v xml:space="preserve">   </v>
      </c>
      <c r="JF36" s="20" t="str">
        <f ca="1"/>
        <v xml:space="preserve">   </v>
      </c>
      <c r="JG36" s="20" t="str">
        <f ca="1"/>
        <v xml:space="preserve">   </v>
      </c>
      <c r="JH36" s="20" t="str">
        <f ca="1"/>
        <v xml:space="preserve">   </v>
      </c>
      <c r="JI36" s="20" t="str">
        <f ca="1"/>
        <v xml:space="preserve">   </v>
      </c>
      <c r="JJ36" s="20" t="str">
        <f ca="1"/>
        <v xml:space="preserve">   </v>
      </c>
      <c r="JK36" s="20" t="str">
        <f ca="1"/>
        <v xml:space="preserve">   </v>
      </c>
      <c r="JL36" s="20" t="str">
        <f ca="1"/>
        <v xml:space="preserve">   </v>
      </c>
      <c r="JM36" s="20" t="str">
        <f ca="1"/>
        <v xml:space="preserve">   </v>
      </c>
      <c r="JN36" s="20" t="str">
        <f ca="1"/>
        <v xml:space="preserve">   </v>
      </c>
      <c r="JO36" s="20" t="str">
        <f ca="1"/>
        <v xml:space="preserve">   </v>
      </c>
      <c r="JP36" s="20" t="str">
        <f ca="1"/>
        <v xml:space="preserve">   </v>
      </c>
      <c r="JQ36" s="20" t="str">
        <f ca="1"/>
        <v xml:space="preserve">   </v>
      </c>
      <c r="JR36" s="20" t="str">
        <f ca="1"/>
        <v xml:space="preserve">   </v>
      </c>
      <c r="JS36" s="20" t="str">
        <f ca="1"/>
        <v xml:space="preserve">   </v>
      </c>
      <c r="JT36" s="20" t="str">
        <f ca="1"/>
        <v xml:space="preserve">   </v>
      </c>
      <c r="JU36" s="20" t="str">
        <f ca="1"/>
        <v xml:space="preserve">   </v>
      </c>
      <c r="JV36" s="20" t="str">
        <f ca="1"/>
        <v xml:space="preserve">   </v>
      </c>
      <c r="JW36" s="20" t="str">
        <f ca="1"/>
        <v xml:space="preserve">   </v>
      </c>
      <c r="JX36" s="20" t="str">
        <f ca="1"/>
        <v xml:space="preserve">   </v>
      </c>
      <c r="JY36" s="20" t="str">
        <f ca="1"/>
        <v xml:space="preserve">   </v>
      </c>
    </row>
    <row r="37" spans="3:285" x14ac:dyDescent="0.3">
      <c r="C37" s="20">
        <v>30</v>
      </c>
      <c r="D37" s="20">
        <v>30</v>
      </c>
      <c r="J37" s="17" t="str">
        <v>ENCE461</v>
      </c>
      <c r="K37" s="15" t="str">
        <v>ENCE461 Exam</v>
      </c>
      <c r="L37" s="133">
        <v>0.5</v>
      </c>
      <c r="M37" s="18">
        <v>46181</v>
      </c>
      <c r="N37" s="39">
        <f t="shared" si="0"/>
        <v>46182</v>
      </c>
      <c r="O37" s="19" t="str" cm="1">
        <f t="array" aca="1" ref="O37:JY37" ca="1">IFERROR(
  IF(OR($M37="",$N37=""),
    "",
    _xlfn.LET(
      _xlpm.num_characters, characters_per_cell,
      _xlpm.space_chars, 0,
      _xlpm.raw, K37,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((CEILING(_xlpm.x,$H$7)*1000)-45699)&gt;=((CEILING($M37,$H$7)*1000)-45699)
      )),
      _xlpm.n, _xlfn.SCAN(0, _xlpm.flag, _xlfn.LAMBDA(_xlpm.a,_xlpm.b, _xlpm.a + --_xlpm.b)),
      IF(_xlpm.flag, MID(_xlpm.txt,(_xlpm.n-1)*_xlpm.num_characters+1, _xlpm.num_characters), "")
    )
  ),
"")</f>
        <v/>
      </c>
      <c r="P37" s="19" t="str">
        <f ca="1"/>
        <v/>
      </c>
      <c r="Q37" s="19" t="str">
        <f ca="1"/>
        <v/>
      </c>
      <c r="R37" s="19" t="str">
        <f ca="1"/>
        <v/>
      </c>
      <c r="S37" s="19" t="str">
        <f ca="1"/>
        <v/>
      </c>
      <c r="T37" s="19" t="str">
        <f ca="1"/>
        <v/>
      </c>
      <c r="U37" s="19" t="str">
        <f ca="1"/>
        <v/>
      </c>
      <c r="V37" s="19" t="str">
        <f ca="1"/>
        <v/>
      </c>
      <c r="W37" s="19" t="str">
        <f ca="1"/>
        <v/>
      </c>
      <c r="X37" s="19" t="str">
        <f ca="1"/>
        <v/>
      </c>
      <c r="Y37" s="19" t="str">
        <f ca="1"/>
        <v/>
      </c>
      <c r="Z37" s="19" t="str">
        <f ca="1"/>
        <v/>
      </c>
      <c r="AA37" s="19" t="str">
        <f ca="1"/>
        <v/>
      </c>
      <c r="AB37" s="19" t="str">
        <f ca="1"/>
        <v/>
      </c>
      <c r="AC37" s="19" t="str">
        <f ca="1"/>
        <v/>
      </c>
      <c r="AD37" s="19" t="str">
        <f ca="1"/>
        <v/>
      </c>
      <c r="AE37" s="19" t="str">
        <f ca="1"/>
        <v/>
      </c>
      <c r="AF37" s="19" t="str">
        <f ca="1"/>
        <v/>
      </c>
      <c r="AG37" s="19" t="str">
        <f ca="1"/>
        <v/>
      </c>
      <c r="AH37" s="19" t="str">
        <f ca="1"/>
        <v/>
      </c>
      <c r="AI37" s="19" t="str">
        <f ca="1"/>
        <v/>
      </c>
      <c r="AJ37" s="19" t="str">
        <f ca="1"/>
        <v/>
      </c>
      <c r="AK37" s="19" t="str">
        <f ca="1"/>
        <v/>
      </c>
      <c r="AL37" s="19" t="str">
        <f ca="1"/>
        <v/>
      </c>
      <c r="AM37" s="19" t="str">
        <f ca="1"/>
        <v/>
      </c>
      <c r="AN37" s="19" t="str">
        <f ca="1"/>
        <v/>
      </c>
      <c r="AO37" s="19" t="str">
        <f ca="1"/>
        <v/>
      </c>
      <c r="AP37" s="19" t="str">
        <f ca="1"/>
        <v/>
      </c>
      <c r="AQ37" s="20" t="str">
        <f ca="1"/>
        <v/>
      </c>
      <c r="AR37" s="20" t="str">
        <f ca="1"/>
        <v/>
      </c>
      <c r="AS37" s="20" t="str">
        <f ca="1"/>
        <v/>
      </c>
      <c r="AT37" s="20" t="str">
        <f ca="1"/>
        <v/>
      </c>
      <c r="AU37" s="20" t="str">
        <f ca="1"/>
        <v/>
      </c>
      <c r="AV37" s="20" t="str">
        <f ca="1"/>
        <v/>
      </c>
      <c r="AW37" s="20" t="str">
        <f ca="1"/>
        <v/>
      </c>
      <c r="AX37" s="20" t="str">
        <f ca="1"/>
        <v/>
      </c>
      <c r="AY37" s="20" t="str">
        <f ca="1"/>
        <v/>
      </c>
      <c r="AZ37" s="20" t="str">
        <f ca="1"/>
        <v/>
      </c>
      <c r="BA37" s="20" t="str">
        <f ca="1"/>
        <v/>
      </c>
      <c r="BB37" s="20" t="str">
        <f ca="1"/>
        <v/>
      </c>
      <c r="BC37" s="20" t="str">
        <f ca="1"/>
        <v/>
      </c>
      <c r="BD37" s="20" t="str">
        <f ca="1"/>
        <v/>
      </c>
      <c r="BE37" s="20" t="str">
        <f ca="1"/>
        <v/>
      </c>
      <c r="BF37" s="20" t="str">
        <f ca="1"/>
        <v/>
      </c>
      <c r="BG37" s="20" t="str">
        <f ca="1"/>
        <v/>
      </c>
      <c r="BH37" s="20" t="str">
        <f ca="1"/>
        <v/>
      </c>
      <c r="BI37" s="20" t="str">
        <f ca="1"/>
        <v/>
      </c>
      <c r="BJ37" s="20" t="str">
        <f ca="1"/>
        <v/>
      </c>
      <c r="BK37" s="20" t="str">
        <f ca="1"/>
        <v/>
      </c>
      <c r="BL37" s="20" t="str">
        <f ca="1"/>
        <v/>
      </c>
      <c r="BM37" s="20" t="str">
        <f ca="1"/>
        <v/>
      </c>
      <c r="BN37" s="20" t="str">
        <f ca="1"/>
        <v/>
      </c>
      <c r="BO37" s="20" t="str">
        <f ca="1"/>
        <v/>
      </c>
      <c r="BP37" s="20" t="str">
        <f ca="1"/>
        <v/>
      </c>
      <c r="BQ37" s="20" t="str">
        <f ca="1"/>
        <v/>
      </c>
      <c r="BR37" s="20" t="str">
        <f ca="1"/>
        <v/>
      </c>
      <c r="BS37" s="20" t="str">
        <f ca="1"/>
        <v/>
      </c>
      <c r="BT37" s="20" t="str">
        <f ca="1"/>
        <v/>
      </c>
      <c r="BU37" s="20" t="str">
        <f ca="1"/>
        <v/>
      </c>
      <c r="BV37" s="20" t="str">
        <f ca="1"/>
        <v/>
      </c>
      <c r="BW37" s="20" t="str">
        <f ca="1"/>
        <v/>
      </c>
      <c r="BX37" s="20" t="str">
        <f ca="1"/>
        <v/>
      </c>
      <c r="BY37" s="20" t="str">
        <f ca="1"/>
        <v/>
      </c>
      <c r="BZ37" s="20" t="str">
        <f ca="1"/>
        <v/>
      </c>
      <c r="CA37" s="20" t="str">
        <f ca="1"/>
        <v/>
      </c>
      <c r="CB37" s="20" t="str">
        <f ca="1"/>
        <v/>
      </c>
      <c r="CC37" s="20" t="str">
        <f ca="1"/>
        <v/>
      </c>
      <c r="CD37" s="20" t="str">
        <f ca="1"/>
        <v/>
      </c>
      <c r="CE37" s="20" t="str">
        <f ca="1"/>
        <v/>
      </c>
      <c r="CF37" s="20" t="str">
        <f ca="1"/>
        <v/>
      </c>
      <c r="CG37" s="20" t="str">
        <f ca="1"/>
        <v/>
      </c>
      <c r="CH37" s="20" t="str">
        <f ca="1"/>
        <v/>
      </c>
      <c r="CI37" s="20" t="str">
        <f ca="1"/>
        <v/>
      </c>
      <c r="CJ37" s="20" t="str">
        <f ca="1"/>
        <v/>
      </c>
      <c r="CK37" s="20" t="str">
        <f ca="1"/>
        <v/>
      </c>
      <c r="CL37" s="20" t="str">
        <f ca="1"/>
        <v/>
      </c>
      <c r="CM37" s="20" t="str">
        <f ca="1"/>
        <v/>
      </c>
      <c r="CN37" s="20" t="str">
        <f ca="1"/>
        <v/>
      </c>
      <c r="CO37" s="20" t="str">
        <f ca="1"/>
        <v/>
      </c>
      <c r="CP37" s="20" t="str">
        <f ca="1"/>
        <v/>
      </c>
      <c r="CQ37" s="20" t="str">
        <f ca="1"/>
        <v/>
      </c>
      <c r="CR37" s="20" t="str">
        <f ca="1"/>
        <v/>
      </c>
      <c r="CS37" s="20" t="str">
        <f ca="1"/>
        <v/>
      </c>
      <c r="CT37" s="20" t="str">
        <f ca="1"/>
        <v/>
      </c>
      <c r="CU37" s="20" t="str">
        <f ca="1"/>
        <v/>
      </c>
      <c r="CV37" s="20" t="str">
        <f ca="1"/>
        <v/>
      </c>
      <c r="CW37" s="20" t="str">
        <f ca="1"/>
        <v/>
      </c>
      <c r="CX37" s="20" t="str">
        <f ca="1"/>
        <v/>
      </c>
      <c r="CY37" s="20" t="str">
        <f ca="1"/>
        <v/>
      </c>
      <c r="CZ37" s="20" t="str">
        <f ca="1"/>
        <v/>
      </c>
      <c r="DA37" s="20" t="str">
        <f ca="1"/>
        <v/>
      </c>
      <c r="DB37" s="20" t="str">
        <f ca="1"/>
        <v/>
      </c>
      <c r="DC37" s="20" t="str">
        <f ca="1"/>
        <v/>
      </c>
      <c r="DD37" s="20" t="str">
        <f ca="1"/>
        <v/>
      </c>
      <c r="DE37" s="20" t="str">
        <f ca="1"/>
        <v/>
      </c>
      <c r="DF37" s="20" t="str">
        <f ca="1"/>
        <v/>
      </c>
      <c r="DG37" s="20" t="str">
        <f ca="1"/>
        <v/>
      </c>
      <c r="DH37" s="20" t="str">
        <f ca="1"/>
        <v/>
      </c>
      <c r="DI37" s="20" t="str">
        <f ca="1"/>
        <v>ENC</v>
      </c>
      <c r="DJ37" s="20" t="str">
        <f ca="1"/>
        <v>E46</v>
      </c>
      <c r="DK37" s="20" t="str">
        <f ca="1"/>
        <v xml:space="preserve">1  </v>
      </c>
      <c r="DL37" s="20" t="str">
        <f ca="1"/>
        <v>Exa</v>
      </c>
      <c r="DM37" s="20" t="str">
        <f ca="1"/>
        <v xml:space="preserve">m  </v>
      </c>
      <c r="DN37" s="20" t="str">
        <f ca="1"/>
        <v xml:space="preserve">   </v>
      </c>
      <c r="DO37" s="20" t="str">
        <f ca="1"/>
        <v xml:space="preserve">   </v>
      </c>
      <c r="DP37" s="20" t="str">
        <f ca="1"/>
        <v xml:space="preserve">   </v>
      </c>
      <c r="DQ37" s="20" t="str">
        <f ca="1"/>
        <v xml:space="preserve">   </v>
      </c>
      <c r="DR37" s="20" t="str">
        <f ca="1"/>
        <v xml:space="preserve">   </v>
      </c>
      <c r="DS37" s="20" t="str">
        <f ca="1"/>
        <v xml:space="preserve">   </v>
      </c>
      <c r="DT37" s="20" t="str">
        <f ca="1"/>
        <v xml:space="preserve">   </v>
      </c>
      <c r="DU37" s="20" t="str">
        <f ca="1"/>
        <v xml:space="preserve">   </v>
      </c>
      <c r="DV37" s="20" t="str">
        <f ca="1"/>
        <v xml:space="preserve">   </v>
      </c>
      <c r="DW37" s="20" t="str">
        <f ca="1"/>
        <v xml:space="preserve">   </v>
      </c>
      <c r="DX37" s="20" t="str">
        <f ca="1"/>
        <v xml:space="preserve">   </v>
      </c>
      <c r="DY37" s="20" t="str">
        <f ca="1"/>
        <v xml:space="preserve">   </v>
      </c>
      <c r="DZ37" s="20" t="str">
        <f ca="1"/>
        <v xml:space="preserve">   </v>
      </c>
      <c r="EA37" s="20" t="str">
        <f ca="1"/>
        <v xml:space="preserve">   </v>
      </c>
      <c r="EB37" s="20" t="str">
        <f ca="1"/>
        <v xml:space="preserve">   </v>
      </c>
      <c r="EC37" s="20" t="str">
        <f ca="1"/>
        <v xml:space="preserve">   </v>
      </c>
      <c r="ED37" s="20" t="str">
        <f ca="1"/>
        <v xml:space="preserve">   </v>
      </c>
      <c r="EE37" s="20" t="str">
        <f ca="1"/>
        <v xml:space="preserve">   </v>
      </c>
      <c r="EF37" s="20" t="str">
        <f ca="1"/>
        <v xml:space="preserve">   </v>
      </c>
      <c r="EG37" s="20" t="str">
        <f ca="1"/>
        <v xml:space="preserve">   </v>
      </c>
      <c r="EH37" s="20" t="str">
        <f ca="1"/>
        <v xml:space="preserve">   </v>
      </c>
      <c r="EI37" s="20" t="str">
        <f ca="1"/>
        <v xml:space="preserve">   </v>
      </c>
      <c r="EJ37" s="20" t="str">
        <f ca="1"/>
        <v xml:space="preserve">   </v>
      </c>
      <c r="EK37" s="20" t="str">
        <f ca="1"/>
        <v xml:space="preserve">   </v>
      </c>
      <c r="EL37" s="20" t="str">
        <f ca="1"/>
        <v xml:space="preserve">   </v>
      </c>
      <c r="EM37" s="20" t="str">
        <f ca="1"/>
        <v xml:space="preserve">   </v>
      </c>
      <c r="EN37" s="20" t="str">
        <f ca="1"/>
        <v xml:space="preserve">   </v>
      </c>
      <c r="EO37" s="20" t="str">
        <f ca="1"/>
        <v xml:space="preserve">   </v>
      </c>
      <c r="EP37" s="20" t="str">
        <f ca="1"/>
        <v xml:space="preserve">   </v>
      </c>
      <c r="EQ37" s="20" t="str">
        <f ca="1"/>
        <v xml:space="preserve">   </v>
      </c>
      <c r="ER37" s="20" t="str">
        <f ca="1"/>
        <v xml:space="preserve">   </v>
      </c>
      <c r="ES37" s="20" t="str">
        <f ca="1"/>
        <v xml:space="preserve">   </v>
      </c>
      <c r="ET37" s="20" t="str">
        <f ca="1"/>
        <v xml:space="preserve">   </v>
      </c>
      <c r="EU37" s="20" t="str">
        <f ca="1"/>
        <v xml:space="preserve">   </v>
      </c>
      <c r="EV37" s="20" t="str">
        <f ca="1"/>
        <v xml:space="preserve">   </v>
      </c>
      <c r="EW37" s="20" t="str">
        <f ca="1"/>
        <v xml:space="preserve">   </v>
      </c>
      <c r="EX37" s="20" t="str">
        <f ca="1"/>
        <v xml:space="preserve">   </v>
      </c>
      <c r="EY37" s="20" t="str">
        <f ca="1"/>
        <v xml:space="preserve">   </v>
      </c>
      <c r="EZ37" s="20" t="str">
        <f ca="1"/>
        <v xml:space="preserve">   </v>
      </c>
      <c r="FA37" s="20" t="str">
        <f ca="1"/>
        <v xml:space="preserve">   </v>
      </c>
      <c r="FB37" s="20" t="str">
        <f ca="1"/>
        <v xml:space="preserve">   </v>
      </c>
      <c r="FC37" s="20" t="str">
        <f ca="1"/>
        <v xml:space="preserve">   </v>
      </c>
      <c r="FD37" s="20" t="str">
        <f ca="1"/>
        <v xml:space="preserve">   </v>
      </c>
      <c r="FE37" s="20" t="str">
        <f ca="1"/>
        <v xml:space="preserve">   </v>
      </c>
      <c r="FF37" s="20" t="str">
        <f ca="1"/>
        <v xml:space="preserve">   </v>
      </c>
      <c r="FG37" s="20" t="str">
        <f ca="1"/>
        <v xml:space="preserve">   </v>
      </c>
      <c r="FH37" s="20" t="str">
        <f ca="1"/>
        <v xml:space="preserve">   </v>
      </c>
      <c r="FI37" s="20" t="str">
        <f ca="1"/>
        <v xml:space="preserve">   </v>
      </c>
      <c r="FJ37" s="20" t="str">
        <f ca="1"/>
        <v xml:space="preserve">   </v>
      </c>
      <c r="FK37" s="20" t="str">
        <f ca="1"/>
        <v xml:space="preserve">   </v>
      </c>
      <c r="FL37" s="20" t="str">
        <f ca="1"/>
        <v xml:space="preserve">   </v>
      </c>
      <c r="FM37" s="20" t="str">
        <f ca="1"/>
        <v xml:space="preserve">   </v>
      </c>
      <c r="FN37" s="20" t="str">
        <f ca="1"/>
        <v xml:space="preserve">   </v>
      </c>
      <c r="FO37" s="20" t="str">
        <f ca="1"/>
        <v xml:space="preserve">   </v>
      </c>
      <c r="FP37" s="20" t="str">
        <f ca="1"/>
        <v xml:space="preserve">   </v>
      </c>
      <c r="FQ37" s="20" t="str">
        <f ca="1"/>
        <v xml:space="preserve">   </v>
      </c>
      <c r="FR37" s="20" t="str">
        <f ca="1"/>
        <v xml:space="preserve">   </v>
      </c>
      <c r="FS37" s="20" t="str">
        <f ca="1"/>
        <v xml:space="preserve">   </v>
      </c>
      <c r="FT37" s="20" t="str">
        <f ca="1"/>
        <v xml:space="preserve">   </v>
      </c>
      <c r="FU37" s="20" t="str">
        <f ca="1"/>
        <v xml:space="preserve">   </v>
      </c>
      <c r="FV37" s="20" t="str">
        <f ca="1"/>
        <v xml:space="preserve">   </v>
      </c>
      <c r="FW37" s="20" t="str">
        <f ca="1"/>
        <v xml:space="preserve">   </v>
      </c>
      <c r="FX37" s="20" t="str">
        <f ca="1"/>
        <v xml:space="preserve">   </v>
      </c>
      <c r="FY37" s="20" t="str">
        <f ca="1"/>
        <v xml:space="preserve">   </v>
      </c>
      <c r="FZ37" s="20" t="str">
        <f ca="1"/>
        <v xml:space="preserve">   </v>
      </c>
      <c r="GA37" s="20" t="str">
        <f ca="1"/>
        <v xml:space="preserve">   </v>
      </c>
      <c r="GB37" s="20" t="str">
        <f ca="1"/>
        <v xml:space="preserve">   </v>
      </c>
      <c r="GC37" s="20" t="str">
        <f ca="1"/>
        <v xml:space="preserve">   </v>
      </c>
      <c r="GD37" s="20" t="str">
        <f ca="1"/>
        <v xml:space="preserve">   </v>
      </c>
      <c r="GE37" s="20" t="str">
        <f ca="1"/>
        <v xml:space="preserve">   </v>
      </c>
      <c r="GF37" s="20" t="str">
        <f ca="1"/>
        <v xml:space="preserve">   </v>
      </c>
      <c r="GG37" s="20" t="str">
        <f ca="1"/>
        <v xml:space="preserve">   </v>
      </c>
      <c r="GH37" s="20" t="str">
        <f ca="1"/>
        <v xml:space="preserve">   </v>
      </c>
      <c r="GI37" s="20" t="str">
        <f ca="1"/>
        <v xml:space="preserve">   </v>
      </c>
      <c r="GJ37" s="20" t="str">
        <f ca="1"/>
        <v xml:space="preserve">   </v>
      </c>
      <c r="GK37" s="20" t="str">
        <f ca="1"/>
        <v xml:space="preserve">   </v>
      </c>
      <c r="GL37" s="20" t="str">
        <f ca="1"/>
        <v xml:space="preserve">   </v>
      </c>
      <c r="GM37" s="20" t="str">
        <f ca="1"/>
        <v xml:space="preserve">   </v>
      </c>
      <c r="GN37" s="20" t="str">
        <f ca="1"/>
        <v xml:space="preserve">   </v>
      </c>
      <c r="GO37" s="20" t="str">
        <f ca="1"/>
        <v xml:space="preserve">   </v>
      </c>
      <c r="GP37" s="20" t="str">
        <f ca="1"/>
        <v xml:space="preserve">   </v>
      </c>
      <c r="GQ37" s="20" t="str">
        <f ca="1"/>
        <v xml:space="preserve">   </v>
      </c>
      <c r="GR37" s="20" t="str">
        <f ca="1"/>
        <v xml:space="preserve">   </v>
      </c>
      <c r="GS37" s="20" t="str">
        <f ca="1"/>
        <v xml:space="preserve">   </v>
      </c>
      <c r="GT37" s="20" t="str">
        <f ca="1"/>
        <v xml:space="preserve">   </v>
      </c>
      <c r="GU37" s="20" t="str">
        <f ca="1"/>
        <v xml:space="preserve">   </v>
      </c>
      <c r="GV37" s="20" t="str">
        <f ca="1"/>
        <v xml:space="preserve">   </v>
      </c>
      <c r="GW37" s="20" t="str">
        <f ca="1"/>
        <v xml:space="preserve">   </v>
      </c>
      <c r="GX37" s="20" t="str">
        <f ca="1"/>
        <v xml:space="preserve">   </v>
      </c>
      <c r="GY37" s="20" t="str">
        <f ca="1"/>
        <v xml:space="preserve">   </v>
      </c>
      <c r="GZ37" s="20" t="str">
        <f ca="1"/>
        <v xml:space="preserve">   </v>
      </c>
      <c r="HA37" s="20" t="str">
        <f ca="1"/>
        <v xml:space="preserve">   </v>
      </c>
      <c r="HB37" s="20" t="str">
        <f ca="1"/>
        <v xml:space="preserve">   </v>
      </c>
      <c r="HC37" s="20" t="str">
        <f ca="1"/>
        <v xml:space="preserve">   </v>
      </c>
      <c r="HD37" s="20" t="str">
        <f ca="1"/>
        <v xml:space="preserve">   </v>
      </c>
      <c r="HE37" s="20" t="str">
        <f ca="1"/>
        <v xml:space="preserve">   </v>
      </c>
      <c r="HF37" s="20" t="str">
        <f ca="1"/>
        <v xml:space="preserve">   </v>
      </c>
      <c r="HG37" s="20" t="str">
        <f ca="1"/>
        <v xml:space="preserve">   </v>
      </c>
      <c r="HH37" s="20" t="str">
        <f ca="1"/>
        <v xml:space="preserve">   </v>
      </c>
      <c r="HI37" s="20" t="str">
        <f ca="1"/>
        <v xml:space="preserve">   </v>
      </c>
      <c r="HJ37" s="20" t="str">
        <f ca="1"/>
        <v xml:space="preserve">   </v>
      </c>
      <c r="HK37" s="20" t="str">
        <f ca="1"/>
        <v xml:space="preserve">   </v>
      </c>
      <c r="HL37" s="20" t="str">
        <f ca="1"/>
        <v xml:space="preserve">   </v>
      </c>
      <c r="HM37" s="20" t="str">
        <f ca="1"/>
        <v xml:space="preserve">   </v>
      </c>
      <c r="HN37" s="20" t="str">
        <f ca="1"/>
        <v xml:space="preserve">   </v>
      </c>
      <c r="HO37" s="20" t="str">
        <f ca="1"/>
        <v xml:space="preserve">   </v>
      </c>
      <c r="HP37" s="20" t="str">
        <f ca="1"/>
        <v xml:space="preserve">   </v>
      </c>
      <c r="HQ37" s="20" t="str">
        <f ca="1"/>
        <v xml:space="preserve">   </v>
      </c>
      <c r="HR37" s="20" t="str">
        <f ca="1"/>
        <v xml:space="preserve">   </v>
      </c>
      <c r="HS37" s="20" t="str">
        <f ca="1"/>
        <v xml:space="preserve">   </v>
      </c>
      <c r="HT37" s="20" t="str">
        <f ca="1"/>
        <v xml:space="preserve">   </v>
      </c>
      <c r="HU37" s="20" t="str">
        <f ca="1"/>
        <v xml:space="preserve">   </v>
      </c>
      <c r="HV37" s="20" t="str">
        <f ca="1"/>
        <v xml:space="preserve">   </v>
      </c>
      <c r="HW37" s="20" t="str">
        <f ca="1"/>
        <v xml:space="preserve">   </v>
      </c>
      <c r="HX37" s="20" t="str">
        <f ca="1"/>
        <v xml:space="preserve">   </v>
      </c>
      <c r="HY37" s="20" t="str">
        <f ca="1"/>
        <v xml:space="preserve">   </v>
      </c>
      <c r="HZ37" s="20" t="str">
        <f ca="1"/>
        <v xml:space="preserve">   </v>
      </c>
      <c r="IA37" s="20" t="str">
        <f ca="1"/>
        <v xml:space="preserve">   </v>
      </c>
      <c r="IB37" s="20" t="str">
        <f ca="1"/>
        <v xml:space="preserve">   </v>
      </c>
      <c r="IC37" s="20" t="str">
        <f ca="1"/>
        <v xml:space="preserve">   </v>
      </c>
      <c r="ID37" s="20" t="str">
        <f ca="1"/>
        <v xml:space="preserve">   </v>
      </c>
      <c r="IE37" s="20" t="str">
        <f ca="1"/>
        <v xml:space="preserve">   </v>
      </c>
      <c r="IF37" s="20" t="str">
        <f ca="1"/>
        <v xml:space="preserve">   </v>
      </c>
      <c r="IG37" s="20" t="str">
        <f ca="1"/>
        <v xml:space="preserve">   </v>
      </c>
      <c r="IH37" s="20" t="str">
        <f ca="1"/>
        <v xml:space="preserve">   </v>
      </c>
      <c r="II37" s="20" t="str">
        <f ca="1"/>
        <v xml:space="preserve">   </v>
      </c>
      <c r="IJ37" s="20" t="str">
        <f ca="1"/>
        <v xml:space="preserve">   </v>
      </c>
      <c r="IK37" s="20" t="str">
        <f ca="1"/>
        <v xml:space="preserve">   </v>
      </c>
      <c r="IL37" s="20" t="str">
        <f ca="1"/>
        <v xml:space="preserve">   </v>
      </c>
      <c r="IM37" s="20" t="str">
        <f ca="1"/>
        <v xml:space="preserve">   </v>
      </c>
      <c r="IN37" s="20" t="str">
        <f ca="1"/>
        <v xml:space="preserve">   </v>
      </c>
      <c r="IO37" s="20" t="str">
        <f ca="1"/>
        <v xml:space="preserve">   </v>
      </c>
      <c r="IP37" s="20" t="str">
        <f ca="1"/>
        <v xml:space="preserve">   </v>
      </c>
      <c r="IQ37" s="20" t="str">
        <f ca="1"/>
        <v xml:space="preserve">   </v>
      </c>
      <c r="IR37" s="20" t="str">
        <f ca="1"/>
        <v xml:space="preserve">   </v>
      </c>
      <c r="IS37" s="20" t="str">
        <f ca="1"/>
        <v xml:space="preserve">   </v>
      </c>
      <c r="IT37" s="20" t="str">
        <f ca="1"/>
        <v xml:space="preserve">   </v>
      </c>
      <c r="IU37" s="20" t="str">
        <f ca="1"/>
        <v xml:space="preserve">   </v>
      </c>
      <c r="IV37" s="20" t="str">
        <f ca="1"/>
        <v xml:space="preserve">   </v>
      </c>
      <c r="IW37" s="20" t="str">
        <f ca="1"/>
        <v xml:space="preserve">   </v>
      </c>
      <c r="IX37" s="20" t="str">
        <f ca="1"/>
        <v xml:space="preserve">   </v>
      </c>
      <c r="IY37" s="20" t="str">
        <f ca="1"/>
        <v xml:space="preserve">   </v>
      </c>
      <c r="IZ37" s="20" t="str">
        <f ca="1"/>
        <v xml:space="preserve">   </v>
      </c>
      <c r="JA37" s="20" t="str">
        <f ca="1"/>
        <v xml:space="preserve">   </v>
      </c>
      <c r="JB37" s="20" t="str">
        <f ca="1"/>
        <v xml:space="preserve">   </v>
      </c>
      <c r="JC37" s="20" t="str">
        <f ca="1"/>
        <v xml:space="preserve">   </v>
      </c>
      <c r="JD37" s="20" t="str">
        <f ca="1"/>
        <v xml:space="preserve">   </v>
      </c>
      <c r="JE37" s="20" t="str">
        <f ca="1"/>
        <v xml:space="preserve">   </v>
      </c>
      <c r="JF37" s="20" t="str">
        <f ca="1"/>
        <v xml:space="preserve">   </v>
      </c>
      <c r="JG37" s="20" t="str">
        <f ca="1"/>
        <v xml:space="preserve">   </v>
      </c>
      <c r="JH37" s="20" t="str">
        <f ca="1"/>
        <v xml:space="preserve">   </v>
      </c>
      <c r="JI37" s="20" t="str">
        <f ca="1"/>
        <v xml:space="preserve">   </v>
      </c>
      <c r="JJ37" s="20" t="str">
        <f ca="1"/>
        <v xml:space="preserve">   </v>
      </c>
      <c r="JK37" s="20" t="str">
        <f ca="1"/>
        <v xml:space="preserve">   </v>
      </c>
      <c r="JL37" s="20" t="str">
        <f ca="1"/>
        <v xml:space="preserve">   </v>
      </c>
      <c r="JM37" s="20" t="str">
        <f ca="1"/>
        <v xml:space="preserve">   </v>
      </c>
      <c r="JN37" s="20" t="str">
        <f ca="1"/>
        <v xml:space="preserve">   </v>
      </c>
      <c r="JO37" s="20" t="str">
        <f ca="1"/>
        <v xml:space="preserve">   </v>
      </c>
      <c r="JP37" s="20" t="str">
        <f ca="1"/>
        <v xml:space="preserve">   </v>
      </c>
      <c r="JQ37" s="20" t="str">
        <f ca="1"/>
        <v xml:space="preserve">   </v>
      </c>
      <c r="JR37" s="20" t="str">
        <f ca="1"/>
        <v xml:space="preserve">   </v>
      </c>
      <c r="JS37" s="20" t="str">
        <f ca="1"/>
        <v xml:space="preserve">   </v>
      </c>
      <c r="JT37" s="20" t="str">
        <f ca="1"/>
        <v xml:space="preserve">   </v>
      </c>
      <c r="JU37" s="20" t="str">
        <f ca="1"/>
        <v xml:space="preserve">   </v>
      </c>
      <c r="JV37" s="20" t="str">
        <f ca="1"/>
        <v xml:space="preserve">   </v>
      </c>
      <c r="JW37" s="20" t="str">
        <f ca="1"/>
        <v xml:space="preserve">   </v>
      </c>
      <c r="JX37" s="20" t="str">
        <f ca="1"/>
        <v xml:space="preserve">   </v>
      </c>
      <c r="JY37" s="20" t="str">
        <f ca="1"/>
        <v xml:space="preserve">   </v>
      </c>
    </row>
    <row r="38" spans="3:285" x14ac:dyDescent="0.3">
      <c r="C38" s="20">
        <v>31</v>
      </c>
      <c r="J38" s="17" t="str">
        <v>ENCE461</v>
      </c>
      <c r="K38" s="15" t="str">
        <v>ENME403 Exam</v>
      </c>
      <c r="L38" s="133">
        <v>0.2</v>
      </c>
      <c r="M38" s="18">
        <v>46181</v>
      </c>
      <c r="N38" s="39">
        <f t="shared" si="0"/>
        <v>46182</v>
      </c>
      <c r="O38" s="19" t="str" cm="1">
        <f t="array" aca="1" ref="O38:JY38" ca="1">IFERROR(
  IF(OR($M38="",$N38=""),
    "",
    _xlfn.LET(
      _xlpm.num_characters, characters_per_cell,
      _xlpm.space_chars, 0,
      _xlpm.raw, K38,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((CEILING(_xlpm.x,$H$7)*1000)-45699)&gt;=((CEILING($M38,$H$7)*1000)-45699)
      )),
      _xlpm.n, _xlfn.SCAN(0, _xlpm.flag, _xlfn.LAMBDA(_xlpm.a,_xlpm.b, _xlpm.a + --_xlpm.b)),
      IF(_xlpm.flag, MID(_xlpm.txt,(_xlpm.n-1)*_xlpm.num_characters+1, _xlpm.num_characters), "")
    )
  ),
"")</f>
        <v/>
      </c>
      <c r="P38" s="19" t="str">
        <f ca="1"/>
        <v/>
      </c>
      <c r="Q38" s="19" t="str">
        <f ca="1"/>
        <v/>
      </c>
      <c r="R38" s="19" t="str">
        <f ca="1"/>
        <v/>
      </c>
      <c r="S38" s="19" t="str">
        <f ca="1"/>
        <v/>
      </c>
      <c r="T38" s="19" t="str">
        <f ca="1"/>
        <v/>
      </c>
      <c r="U38" s="19" t="str">
        <f ca="1"/>
        <v/>
      </c>
      <c r="V38" s="19" t="str">
        <f ca="1"/>
        <v/>
      </c>
      <c r="W38" s="19" t="str">
        <f ca="1"/>
        <v/>
      </c>
      <c r="X38" s="19" t="str">
        <f ca="1"/>
        <v/>
      </c>
      <c r="Y38" s="19" t="str">
        <f ca="1"/>
        <v/>
      </c>
      <c r="Z38" s="19" t="str">
        <f ca="1"/>
        <v/>
      </c>
      <c r="AA38" s="19" t="str">
        <f ca="1"/>
        <v/>
      </c>
      <c r="AB38" s="19" t="str">
        <f ca="1"/>
        <v/>
      </c>
      <c r="AC38" s="19" t="str">
        <f ca="1"/>
        <v/>
      </c>
      <c r="AD38" s="19" t="str">
        <f ca="1"/>
        <v/>
      </c>
      <c r="AE38" s="19" t="str">
        <f ca="1"/>
        <v/>
      </c>
      <c r="AF38" s="19" t="str">
        <f ca="1"/>
        <v/>
      </c>
      <c r="AG38" s="19" t="str">
        <f ca="1"/>
        <v/>
      </c>
      <c r="AH38" s="19" t="str">
        <f ca="1"/>
        <v/>
      </c>
      <c r="AI38" s="19" t="str">
        <f ca="1"/>
        <v/>
      </c>
      <c r="AJ38" s="19" t="str">
        <f ca="1"/>
        <v/>
      </c>
      <c r="AK38" s="19" t="str">
        <f ca="1"/>
        <v/>
      </c>
      <c r="AL38" s="19" t="str">
        <f ca="1"/>
        <v/>
      </c>
      <c r="AM38" s="19" t="str">
        <f ca="1"/>
        <v/>
      </c>
      <c r="AN38" s="19" t="str">
        <f ca="1"/>
        <v/>
      </c>
      <c r="AO38" s="19" t="str">
        <f ca="1"/>
        <v/>
      </c>
      <c r="AP38" s="19" t="str">
        <f ca="1"/>
        <v/>
      </c>
      <c r="AQ38" s="20" t="str">
        <f ca="1"/>
        <v/>
      </c>
      <c r="AR38" s="20" t="str">
        <f ca="1"/>
        <v/>
      </c>
      <c r="AS38" s="20" t="str">
        <f ca="1"/>
        <v/>
      </c>
      <c r="AT38" s="20" t="str">
        <f ca="1"/>
        <v/>
      </c>
      <c r="AU38" s="20" t="str">
        <f ca="1"/>
        <v/>
      </c>
      <c r="AV38" s="20" t="str">
        <f ca="1"/>
        <v/>
      </c>
      <c r="AW38" s="20" t="str">
        <f ca="1"/>
        <v/>
      </c>
      <c r="AX38" s="20" t="str">
        <f ca="1"/>
        <v/>
      </c>
      <c r="AY38" s="20" t="str">
        <f ca="1"/>
        <v/>
      </c>
      <c r="AZ38" s="20" t="str">
        <f ca="1"/>
        <v/>
      </c>
      <c r="BA38" s="20" t="str">
        <f ca="1"/>
        <v/>
      </c>
      <c r="BB38" s="20" t="str">
        <f ca="1"/>
        <v/>
      </c>
      <c r="BC38" s="20" t="str">
        <f ca="1"/>
        <v/>
      </c>
      <c r="BD38" s="20" t="str">
        <f ca="1"/>
        <v/>
      </c>
      <c r="BE38" s="20" t="str">
        <f ca="1"/>
        <v/>
      </c>
      <c r="BF38" s="20" t="str">
        <f ca="1"/>
        <v/>
      </c>
      <c r="BG38" s="20" t="str">
        <f ca="1"/>
        <v/>
      </c>
      <c r="BH38" s="20" t="str">
        <f ca="1"/>
        <v/>
      </c>
      <c r="BI38" s="20" t="str">
        <f ca="1"/>
        <v/>
      </c>
      <c r="BJ38" s="20" t="str">
        <f ca="1"/>
        <v/>
      </c>
      <c r="BK38" s="20" t="str">
        <f ca="1"/>
        <v/>
      </c>
      <c r="BL38" s="20" t="str">
        <f ca="1"/>
        <v/>
      </c>
      <c r="BM38" s="20" t="str">
        <f ca="1"/>
        <v/>
      </c>
      <c r="BN38" s="20" t="str">
        <f ca="1"/>
        <v/>
      </c>
      <c r="BO38" s="20" t="str">
        <f ca="1"/>
        <v/>
      </c>
      <c r="BP38" s="20" t="str">
        <f ca="1"/>
        <v/>
      </c>
      <c r="BQ38" s="20" t="str">
        <f ca="1"/>
        <v/>
      </c>
      <c r="BR38" s="20" t="str">
        <f ca="1"/>
        <v/>
      </c>
      <c r="BS38" s="20" t="str">
        <f ca="1"/>
        <v/>
      </c>
      <c r="BT38" s="20" t="str">
        <f ca="1"/>
        <v/>
      </c>
      <c r="BU38" s="20" t="str">
        <f ca="1"/>
        <v/>
      </c>
      <c r="BV38" s="20" t="str">
        <f ca="1"/>
        <v/>
      </c>
      <c r="BW38" s="20" t="str">
        <f ca="1"/>
        <v/>
      </c>
      <c r="BX38" s="20" t="str">
        <f ca="1"/>
        <v/>
      </c>
      <c r="BY38" s="20" t="str">
        <f ca="1"/>
        <v/>
      </c>
      <c r="BZ38" s="20" t="str">
        <f ca="1"/>
        <v/>
      </c>
      <c r="CA38" s="20" t="str">
        <f ca="1"/>
        <v/>
      </c>
      <c r="CB38" s="20" t="str">
        <f ca="1"/>
        <v/>
      </c>
      <c r="CC38" s="20" t="str">
        <f ca="1"/>
        <v/>
      </c>
      <c r="CD38" s="20" t="str">
        <f ca="1"/>
        <v/>
      </c>
      <c r="CE38" s="20" t="str">
        <f ca="1"/>
        <v/>
      </c>
      <c r="CF38" s="20" t="str">
        <f ca="1"/>
        <v/>
      </c>
      <c r="CG38" s="20" t="str">
        <f ca="1"/>
        <v/>
      </c>
      <c r="CH38" s="20" t="str">
        <f ca="1"/>
        <v/>
      </c>
      <c r="CI38" s="20" t="str">
        <f ca="1"/>
        <v/>
      </c>
      <c r="CJ38" s="20" t="str">
        <f ca="1"/>
        <v/>
      </c>
      <c r="CK38" s="20" t="str">
        <f ca="1"/>
        <v/>
      </c>
      <c r="CL38" s="20" t="str">
        <f ca="1"/>
        <v/>
      </c>
      <c r="CM38" s="20" t="str">
        <f ca="1"/>
        <v/>
      </c>
      <c r="CN38" s="20" t="str">
        <f ca="1"/>
        <v/>
      </c>
      <c r="CO38" s="20" t="str">
        <f ca="1"/>
        <v/>
      </c>
      <c r="CP38" s="20" t="str">
        <f ca="1"/>
        <v/>
      </c>
      <c r="CQ38" s="20" t="str">
        <f ca="1"/>
        <v/>
      </c>
      <c r="CR38" s="20" t="str">
        <f ca="1"/>
        <v/>
      </c>
      <c r="CS38" s="20" t="str">
        <f ca="1"/>
        <v/>
      </c>
      <c r="CT38" s="20" t="str">
        <f ca="1"/>
        <v/>
      </c>
      <c r="CU38" s="20" t="str">
        <f ca="1"/>
        <v/>
      </c>
      <c r="CV38" s="20" t="str">
        <f ca="1"/>
        <v/>
      </c>
      <c r="CW38" s="20" t="str">
        <f ca="1"/>
        <v/>
      </c>
      <c r="CX38" s="20" t="str">
        <f ca="1"/>
        <v/>
      </c>
      <c r="CY38" s="20" t="str">
        <f ca="1"/>
        <v/>
      </c>
      <c r="CZ38" s="20" t="str">
        <f ca="1"/>
        <v/>
      </c>
      <c r="DA38" s="20" t="str">
        <f ca="1"/>
        <v/>
      </c>
      <c r="DB38" s="20" t="str">
        <f ca="1"/>
        <v/>
      </c>
      <c r="DC38" s="20" t="str">
        <f ca="1"/>
        <v/>
      </c>
      <c r="DD38" s="20" t="str">
        <f ca="1"/>
        <v/>
      </c>
      <c r="DE38" s="20" t="str">
        <f ca="1"/>
        <v/>
      </c>
      <c r="DF38" s="20" t="str">
        <f ca="1"/>
        <v/>
      </c>
      <c r="DG38" s="20" t="str">
        <f ca="1"/>
        <v/>
      </c>
      <c r="DH38" s="20" t="str">
        <f ca="1"/>
        <v/>
      </c>
      <c r="DI38" s="20" t="str">
        <f ca="1"/>
        <v>ENM</v>
      </c>
      <c r="DJ38" s="20" t="str">
        <f ca="1"/>
        <v>E40</v>
      </c>
      <c r="DK38" s="20" t="str">
        <f ca="1"/>
        <v xml:space="preserve">3  </v>
      </c>
      <c r="DL38" s="20" t="str">
        <f ca="1"/>
        <v>Exa</v>
      </c>
      <c r="DM38" s="20" t="str">
        <f ca="1"/>
        <v xml:space="preserve">m  </v>
      </c>
      <c r="DN38" s="20" t="str">
        <f ca="1"/>
        <v xml:space="preserve">   </v>
      </c>
      <c r="DO38" s="20" t="str">
        <f ca="1"/>
        <v xml:space="preserve">   </v>
      </c>
      <c r="DP38" s="20" t="str">
        <f ca="1"/>
        <v xml:space="preserve">   </v>
      </c>
      <c r="DQ38" s="20" t="str">
        <f ca="1"/>
        <v xml:space="preserve">   </v>
      </c>
      <c r="DR38" s="20" t="str">
        <f ca="1"/>
        <v xml:space="preserve">   </v>
      </c>
      <c r="DS38" s="20" t="str">
        <f ca="1"/>
        <v xml:space="preserve">   </v>
      </c>
      <c r="DT38" s="20" t="str">
        <f ca="1"/>
        <v xml:space="preserve">   </v>
      </c>
      <c r="DU38" s="20" t="str">
        <f ca="1"/>
        <v xml:space="preserve">   </v>
      </c>
      <c r="DV38" s="20" t="str">
        <f ca="1"/>
        <v xml:space="preserve">   </v>
      </c>
      <c r="DW38" s="20" t="str">
        <f ca="1"/>
        <v xml:space="preserve">   </v>
      </c>
      <c r="DX38" s="20" t="str">
        <f ca="1"/>
        <v xml:space="preserve">   </v>
      </c>
      <c r="DY38" s="20" t="str">
        <f ca="1"/>
        <v xml:space="preserve">   </v>
      </c>
      <c r="DZ38" s="20" t="str">
        <f ca="1"/>
        <v xml:space="preserve">   </v>
      </c>
      <c r="EA38" s="20" t="str">
        <f ca="1"/>
        <v xml:space="preserve">   </v>
      </c>
      <c r="EB38" s="20" t="str">
        <f ca="1"/>
        <v xml:space="preserve">   </v>
      </c>
      <c r="EC38" s="20" t="str">
        <f ca="1"/>
        <v xml:space="preserve">   </v>
      </c>
      <c r="ED38" s="20" t="str">
        <f ca="1"/>
        <v xml:space="preserve">   </v>
      </c>
      <c r="EE38" s="20" t="str">
        <f ca="1"/>
        <v xml:space="preserve">   </v>
      </c>
      <c r="EF38" s="20" t="str">
        <f ca="1"/>
        <v xml:space="preserve">   </v>
      </c>
      <c r="EG38" s="20" t="str">
        <f ca="1"/>
        <v xml:space="preserve">   </v>
      </c>
      <c r="EH38" s="20" t="str">
        <f ca="1"/>
        <v xml:space="preserve">   </v>
      </c>
      <c r="EI38" s="20" t="str">
        <f ca="1"/>
        <v xml:space="preserve">   </v>
      </c>
      <c r="EJ38" s="20" t="str">
        <f ca="1"/>
        <v xml:space="preserve">   </v>
      </c>
      <c r="EK38" s="20" t="str">
        <f ca="1"/>
        <v xml:space="preserve">   </v>
      </c>
      <c r="EL38" s="20" t="str">
        <f ca="1"/>
        <v xml:space="preserve">   </v>
      </c>
      <c r="EM38" s="20" t="str">
        <f ca="1"/>
        <v xml:space="preserve">   </v>
      </c>
      <c r="EN38" s="20" t="str">
        <f ca="1"/>
        <v xml:space="preserve">   </v>
      </c>
      <c r="EO38" s="20" t="str">
        <f ca="1"/>
        <v xml:space="preserve">   </v>
      </c>
      <c r="EP38" s="20" t="str">
        <f ca="1"/>
        <v xml:space="preserve">   </v>
      </c>
      <c r="EQ38" s="20" t="str">
        <f ca="1"/>
        <v xml:space="preserve">   </v>
      </c>
      <c r="ER38" s="20" t="str">
        <f ca="1"/>
        <v xml:space="preserve">   </v>
      </c>
      <c r="ES38" s="20" t="str">
        <f ca="1"/>
        <v xml:space="preserve">   </v>
      </c>
      <c r="ET38" s="20" t="str">
        <f ca="1"/>
        <v xml:space="preserve">   </v>
      </c>
      <c r="EU38" s="20" t="str">
        <f ca="1"/>
        <v xml:space="preserve">   </v>
      </c>
      <c r="EV38" s="20" t="str">
        <f ca="1"/>
        <v xml:space="preserve">   </v>
      </c>
      <c r="EW38" s="20" t="str">
        <f ca="1"/>
        <v xml:space="preserve">   </v>
      </c>
      <c r="EX38" s="20" t="str">
        <f ca="1"/>
        <v xml:space="preserve">   </v>
      </c>
      <c r="EY38" s="20" t="str">
        <f ca="1"/>
        <v xml:space="preserve">   </v>
      </c>
      <c r="EZ38" s="20" t="str">
        <f ca="1"/>
        <v xml:space="preserve">   </v>
      </c>
      <c r="FA38" s="20" t="str">
        <f ca="1"/>
        <v xml:space="preserve">   </v>
      </c>
      <c r="FB38" s="20" t="str">
        <f ca="1"/>
        <v xml:space="preserve">   </v>
      </c>
      <c r="FC38" s="20" t="str">
        <f ca="1"/>
        <v xml:space="preserve">   </v>
      </c>
      <c r="FD38" s="20" t="str">
        <f ca="1"/>
        <v xml:space="preserve">   </v>
      </c>
      <c r="FE38" s="20" t="str">
        <f ca="1"/>
        <v xml:space="preserve">   </v>
      </c>
      <c r="FF38" s="20" t="str">
        <f ca="1"/>
        <v xml:space="preserve">   </v>
      </c>
      <c r="FG38" s="20" t="str">
        <f ca="1"/>
        <v xml:space="preserve">   </v>
      </c>
      <c r="FH38" s="20" t="str">
        <f ca="1"/>
        <v xml:space="preserve">   </v>
      </c>
      <c r="FI38" s="20" t="str">
        <f ca="1"/>
        <v xml:space="preserve">   </v>
      </c>
      <c r="FJ38" s="20" t="str">
        <f ca="1"/>
        <v xml:space="preserve">   </v>
      </c>
      <c r="FK38" s="20" t="str">
        <f ca="1"/>
        <v xml:space="preserve">   </v>
      </c>
      <c r="FL38" s="20" t="str">
        <f ca="1"/>
        <v xml:space="preserve">   </v>
      </c>
      <c r="FM38" s="20" t="str">
        <f ca="1"/>
        <v xml:space="preserve">   </v>
      </c>
      <c r="FN38" s="20" t="str">
        <f ca="1"/>
        <v xml:space="preserve">   </v>
      </c>
      <c r="FO38" s="20" t="str">
        <f ca="1"/>
        <v xml:space="preserve">   </v>
      </c>
      <c r="FP38" s="20" t="str">
        <f ca="1"/>
        <v xml:space="preserve">   </v>
      </c>
      <c r="FQ38" s="20" t="str">
        <f ca="1"/>
        <v xml:space="preserve">   </v>
      </c>
      <c r="FR38" s="20" t="str">
        <f ca="1"/>
        <v xml:space="preserve">   </v>
      </c>
      <c r="FS38" s="20" t="str">
        <f ca="1"/>
        <v xml:space="preserve">   </v>
      </c>
      <c r="FT38" s="20" t="str">
        <f ca="1"/>
        <v xml:space="preserve">   </v>
      </c>
      <c r="FU38" s="20" t="str">
        <f ca="1"/>
        <v xml:space="preserve">   </v>
      </c>
      <c r="FV38" s="20" t="str">
        <f ca="1"/>
        <v xml:space="preserve">   </v>
      </c>
      <c r="FW38" s="20" t="str">
        <f ca="1"/>
        <v xml:space="preserve">   </v>
      </c>
      <c r="FX38" s="20" t="str">
        <f ca="1"/>
        <v xml:space="preserve">   </v>
      </c>
      <c r="FY38" s="20" t="str">
        <f ca="1"/>
        <v xml:space="preserve">   </v>
      </c>
      <c r="FZ38" s="20" t="str">
        <f ca="1"/>
        <v xml:space="preserve">   </v>
      </c>
      <c r="GA38" s="20" t="str">
        <f ca="1"/>
        <v xml:space="preserve">   </v>
      </c>
      <c r="GB38" s="20" t="str">
        <f ca="1"/>
        <v xml:space="preserve">   </v>
      </c>
      <c r="GC38" s="20" t="str">
        <f ca="1"/>
        <v xml:space="preserve">   </v>
      </c>
      <c r="GD38" s="20" t="str">
        <f ca="1"/>
        <v xml:space="preserve">   </v>
      </c>
      <c r="GE38" s="20" t="str">
        <f ca="1"/>
        <v xml:space="preserve">   </v>
      </c>
      <c r="GF38" s="20" t="str">
        <f ca="1"/>
        <v xml:space="preserve">   </v>
      </c>
      <c r="GG38" s="20" t="str">
        <f ca="1"/>
        <v xml:space="preserve">   </v>
      </c>
      <c r="GH38" s="20" t="str">
        <f ca="1"/>
        <v xml:space="preserve">   </v>
      </c>
      <c r="GI38" s="20" t="str">
        <f ca="1"/>
        <v xml:space="preserve">   </v>
      </c>
      <c r="GJ38" s="20" t="str">
        <f ca="1"/>
        <v xml:space="preserve">   </v>
      </c>
      <c r="GK38" s="20" t="str">
        <f ca="1"/>
        <v xml:space="preserve">   </v>
      </c>
      <c r="GL38" s="20" t="str">
        <f ca="1"/>
        <v xml:space="preserve">   </v>
      </c>
      <c r="GM38" s="20" t="str">
        <f ca="1"/>
        <v xml:space="preserve">   </v>
      </c>
      <c r="GN38" s="20" t="str">
        <f ca="1"/>
        <v xml:space="preserve">   </v>
      </c>
      <c r="GO38" s="20" t="str">
        <f ca="1"/>
        <v xml:space="preserve">   </v>
      </c>
      <c r="GP38" s="20" t="str">
        <f ca="1"/>
        <v xml:space="preserve">   </v>
      </c>
      <c r="GQ38" s="20" t="str">
        <f ca="1"/>
        <v xml:space="preserve">   </v>
      </c>
      <c r="GR38" s="20" t="str">
        <f ca="1"/>
        <v xml:space="preserve">   </v>
      </c>
      <c r="GS38" s="20" t="str">
        <f ca="1"/>
        <v xml:space="preserve">   </v>
      </c>
      <c r="GT38" s="20" t="str">
        <f ca="1"/>
        <v xml:space="preserve">   </v>
      </c>
      <c r="GU38" s="20" t="str">
        <f ca="1"/>
        <v xml:space="preserve">   </v>
      </c>
      <c r="GV38" s="20" t="str">
        <f ca="1"/>
        <v xml:space="preserve">   </v>
      </c>
      <c r="GW38" s="20" t="str">
        <f ca="1"/>
        <v xml:space="preserve">   </v>
      </c>
      <c r="GX38" s="20" t="str">
        <f ca="1"/>
        <v xml:space="preserve">   </v>
      </c>
      <c r="GY38" s="20" t="str">
        <f ca="1"/>
        <v xml:space="preserve">   </v>
      </c>
      <c r="GZ38" s="20" t="str">
        <f ca="1"/>
        <v xml:space="preserve">   </v>
      </c>
      <c r="HA38" s="20" t="str">
        <f ca="1"/>
        <v xml:space="preserve">   </v>
      </c>
      <c r="HB38" s="20" t="str">
        <f ca="1"/>
        <v xml:space="preserve">   </v>
      </c>
      <c r="HC38" s="20" t="str">
        <f ca="1"/>
        <v xml:space="preserve">   </v>
      </c>
      <c r="HD38" s="20" t="str">
        <f ca="1"/>
        <v xml:space="preserve">   </v>
      </c>
      <c r="HE38" s="20" t="str">
        <f ca="1"/>
        <v xml:space="preserve">   </v>
      </c>
      <c r="HF38" s="20" t="str">
        <f ca="1"/>
        <v xml:space="preserve">   </v>
      </c>
      <c r="HG38" s="20" t="str">
        <f ca="1"/>
        <v xml:space="preserve">   </v>
      </c>
      <c r="HH38" s="20" t="str">
        <f ca="1"/>
        <v xml:space="preserve">   </v>
      </c>
      <c r="HI38" s="20" t="str">
        <f ca="1"/>
        <v xml:space="preserve">   </v>
      </c>
      <c r="HJ38" s="20" t="str">
        <f ca="1"/>
        <v xml:space="preserve">   </v>
      </c>
      <c r="HK38" s="20" t="str">
        <f ca="1"/>
        <v xml:space="preserve">   </v>
      </c>
      <c r="HL38" s="20" t="str">
        <f ca="1"/>
        <v xml:space="preserve">   </v>
      </c>
      <c r="HM38" s="20" t="str">
        <f ca="1"/>
        <v xml:space="preserve">   </v>
      </c>
      <c r="HN38" s="20" t="str">
        <f ca="1"/>
        <v xml:space="preserve">   </v>
      </c>
      <c r="HO38" s="20" t="str">
        <f ca="1"/>
        <v xml:space="preserve">   </v>
      </c>
      <c r="HP38" s="20" t="str">
        <f ca="1"/>
        <v xml:space="preserve">   </v>
      </c>
      <c r="HQ38" s="20" t="str">
        <f ca="1"/>
        <v xml:space="preserve">   </v>
      </c>
      <c r="HR38" s="20" t="str">
        <f ca="1"/>
        <v xml:space="preserve">   </v>
      </c>
      <c r="HS38" s="20" t="str">
        <f ca="1"/>
        <v xml:space="preserve">   </v>
      </c>
      <c r="HT38" s="20" t="str">
        <f ca="1"/>
        <v xml:space="preserve">   </v>
      </c>
      <c r="HU38" s="20" t="str">
        <f ca="1"/>
        <v xml:space="preserve">   </v>
      </c>
      <c r="HV38" s="20" t="str">
        <f ca="1"/>
        <v xml:space="preserve">   </v>
      </c>
      <c r="HW38" s="20" t="str">
        <f ca="1"/>
        <v xml:space="preserve">   </v>
      </c>
      <c r="HX38" s="20" t="str">
        <f ca="1"/>
        <v xml:space="preserve">   </v>
      </c>
      <c r="HY38" s="20" t="str">
        <f ca="1"/>
        <v xml:space="preserve">   </v>
      </c>
      <c r="HZ38" s="20" t="str">
        <f ca="1"/>
        <v xml:space="preserve">   </v>
      </c>
      <c r="IA38" s="20" t="str">
        <f ca="1"/>
        <v xml:space="preserve">   </v>
      </c>
      <c r="IB38" s="20" t="str">
        <f ca="1"/>
        <v xml:space="preserve">   </v>
      </c>
      <c r="IC38" s="20" t="str">
        <f ca="1"/>
        <v xml:space="preserve">   </v>
      </c>
      <c r="ID38" s="20" t="str">
        <f ca="1"/>
        <v xml:space="preserve">   </v>
      </c>
      <c r="IE38" s="20" t="str">
        <f ca="1"/>
        <v xml:space="preserve">   </v>
      </c>
      <c r="IF38" s="20" t="str">
        <f ca="1"/>
        <v xml:space="preserve">   </v>
      </c>
      <c r="IG38" s="20" t="str">
        <f ca="1"/>
        <v xml:space="preserve">   </v>
      </c>
      <c r="IH38" s="20" t="str">
        <f ca="1"/>
        <v xml:space="preserve">   </v>
      </c>
      <c r="II38" s="20" t="str">
        <f ca="1"/>
        <v xml:space="preserve">   </v>
      </c>
      <c r="IJ38" s="20" t="str">
        <f ca="1"/>
        <v xml:space="preserve">   </v>
      </c>
      <c r="IK38" s="20" t="str">
        <f ca="1"/>
        <v xml:space="preserve">   </v>
      </c>
      <c r="IL38" s="20" t="str">
        <f ca="1"/>
        <v xml:space="preserve">   </v>
      </c>
      <c r="IM38" s="20" t="str">
        <f ca="1"/>
        <v xml:space="preserve">   </v>
      </c>
      <c r="IN38" s="20" t="str">
        <f ca="1"/>
        <v xml:space="preserve">   </v>
      </c>
      <c r="IO38" s="20" t="str">
        <f ca="1"/>
        <v xml:space="preserve">   </v>
      </c>
      <c r="IP38" s="20" t="str">
        <f ca="1"/>
        <v xml:space="preserve">   </v>
      </c>
      <c r="IQ38" s="20" t="str">
        <f ca="1"/>
        <v xml:space="preserve">   </v>
      </c>
      <c r="IR38" s="20" t="str">
        <f ca="1"/>
        <v xml:space="preserve">   </v>
      </c>
      <c r="IS38" s="20" t="str">
        <f ca="1"/>
        <v xml:space="preserve">   </v>
      </c>
      <c r="IT38" s="20" t="str">
        <f ca="1"/>
        <v xml:space="preserve">   </v>
      </c>
      <c r="IU38" s="20" t="str">
        <f ca="1"/>
        <v xml:space="preserve">   </v>
      </c>
      <c r="IV38" s="20" t="str">
        <f ca="1"/>
        <v xml:space="preserve">   </v>
      </c>
      <c r="IW38" s="20" t="str">
        <f ca="1"/>
        <v xml:space="preserve">   </v>
      </c>
      <c r="IX38" s="20" t="str">
        <f ca="1"/>
        <v xml:space="preserve">   </v>
      </c>
      <c r="IY38" s="20" t="str">
        <f ca="1"/>
        <v xml:space="preserve">   </v>
      </c>
      <c r="IZ38" s="20" t="str">
        <f ca="1"/>
        <v xml:space="preserve">   </v>
      </c>
      <c r="JA38" s="20" t="str">
        <f ca="1"/>
        <v xml:space="preserve">   </v>
      </c>
      <c r="JB38" s="20" t="str">
        <f ca="1"/>
        <v xml:space="preserve">   </v>
      </c>
      <c r="JC38" s="20" t="str">
        <f ca="1"/>
        <v xml:space="preserve">   </v>
      </c>
      <c r="JD38" s="20" t="str">
        <f ca="1"/>
        <v xml:space="preserve">   </v>
      </c>
      <c r="JE38" s="20" t="str">
        <f ca="1"/>
        <v xml:space="preserve">   </v>
      </c>
      <c r="JF38" s="20" t="str">
        <f ca="1"/>
        <v xml:space="preserve">   </v>
      </c>
      <c r="JG38" s="20" t="str">
        <f ca="1"/>
        <v xml:space="preserve">   </v>
      </c>
      <c r="JH38" s="20" t="str">
        <f ca="1"/>
        <v xml:space="preserve">   </v>
      </c>
      <c r="JI38" s="20" t="str">
        <f ca="1"/>
        <v xml:space="preserve">   </v>
      </c>
      <c r="JJ38" s="20" t="str">
        <f ca="1"/>
        <v xml:space="preserve">   </v>
      </c>
      <c r="JK38" s="20" t="str">
        <f ca="1"/>
        <v xml:space="preserve">   </v>
      </c>
      <c r="JL38" s="20" t="str">
        <f ca="1"/>
        <v xml:space="preserve">   </v>
      </c>
      <c r="JM38" s="20" t="str">
        <f ca="1"/>
        <v xml:space="preserve">   </v>
      </c>
      <c r="JN38" s="20" t="str">
        <f ca="1"/>
        <v xml:space="preserve">   </v>
      </c>
      <c r="JO38" s="20" t="str">
        <f ca="1"/>
        <v xml:space="preserve">   </v>
      </c>
      <c r="JP38" s="20" t="str">
        <f ca="1"/>
        <v xml:space="preserve">   </v>
      </c>
      <c r="JQ38" s="20" t="str">
        <f ca="1"/>
        <v xml:space="preserve">   </v>
      </c>
      <c r="JR38" s="20" t="str">
        <f ca="1"/>
        <v xml:space="preserve">   </v>
      </c>
      <c r="JS38" s="20" t="str">
        <f ca="1"/>
        <v xml:space="preserve">   </v>
      </c>
      <c r="JT38" s="20" t="str">
        <f ca="1"/>
        <v xml:space="preserve">   </v>
      </c>
      <c r="JU38" s="20" t="str">
        <f ca="1"/>
        <v xml:space="preserve">   </v>
      </c>
      <c r="JV38" s="20" t="str">
        <f ca="1"/>
        <v xml:space="preserve">   </v>
      </c>
      <c r="JW38" s="20" t="str">
        <f ca="1"/>
        <v xml:space="preserve">   </v>
      </c>
      <c r="JX38" s="20" t="str">
        <f ca="1"/>
        <v xml:space="preserve">   </v>
      </c>
      <c r="JY38" s="20" t="str">
        <f ca="1"/>
        <v xml:space="preserve">   </v>
      </c>
    </row>
    <row r="39" spans="3:285" x14ac:dyDescent="0.3">
      <c r="C39" s="20">
        <v>32</v>
      </c>
      <c r="J39" s="17" t="str">
        <v>All</v>
      </c>
      <c r="K39" s="15" t="str">
        <v>Semester One End</v>
      </c>
      <c r="L39" s="133" t="str">
        <v/>
      </c>
      <c r="M39" s="18">
        <v>46194</v>
      </c>
      <c r="N39" s="39">
        <f t="shared" si="0"/>
        <v>46195</v>
      </c>
      <c r="O39" s="19" t="str" cm="1">
        <f t="array" aca="1" ref="O39:JY39" ca="1">IFERROR(
  IF(OR($M39="",$N39=""),
    "",
    _xlfn.LET(
      _xlpm.num_characters, characters_per_cell,
      _xlpm.space_chars, 0,
      _xlpm.raw, K39,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((CEILING(_xlpm.x,$H$7)*1000)-45699)&gt;=((CEILING($M39,$H$7)*1000)-45699)
      )),
      _xlpm.n, _xlfn.SCAN(0, _xlpm.flag, _xlfn.LAMBDA(_xlpm.a,_xlpm.b, _xlpm.a + --_xlpm.b)),
      IF(_xlpm.flag, MID(_xlpm.txt,(_xlpm.n-1)*_xlpm.num_characters+1, _xlpm.num_characters), "")
    )
  ),
"")</f>
        <v/>
      </c>
      <c r="P39" s="19" t="str">
        <f ca="1"/>
        <v/>
      </c>
      <c r="Q39" s="19" t="str">
        <f ca="1"/>
        <v/>
      </c>
      <c r="R39" s="19" t="str">
        <f ca="1"/>
        <v/>
      </c>
      <c r="S39" s="19" t="str">
        <f ca="1"/>
        <v/>
      </c>
      <c r="T39" s="19" t="str">
        <f ca="1"/>
        <v/>
      </c>
      <c r="U39" s="19" t="str">
        <f ca="1"/>
        <v/>
      </c>
      <c r="V39" s="19" t="str">
        <f ca="1"/>
        <v/>
      </c>
      <c r="W39" s="19" t="str">
        <f ca="1"/>
        <v/>
      </c>
      <c r="X39" s="19" t="str">
        <f ca="1"/>
        <v/>
      </c>
      <c r="Y39" s="19" t="str">
        <f ca="1"/>
        <v/>
      </c>
      <c r="Z39" s="19" t="str">
        <f ca="1"/>
        <v/>
      </c>
      <c r="AA39" s="19" t="str">
        <f ca="1"/>
        <v/>
      </c>
      <c r="AB39" s="19" t="str">
        <f ca="1"/>
        <v/>
      </c>
      <c r="AC39" s="19" t="str">
        <f ca="1"/>
        <v/>
      </c>
      <c r="AD39" s="19" t="str">
        <f ca="1"/>
        <v/>
      </c>
      <c r="AE39" s="19" t="str">
        <f ca="1"/>
        <v/>
      </c>
      <c r="AF39" s="19" t="str">
        <f ca="1"/>
        <v/>
      </c>
      <c r="AG39" s="19" t="str">
        <f ca="1"/>
        <v/>
      </c>
      <c r="AH39" s="19" t="str">
        <f ca="1"/>
        <v/>
      </c>
      <c r="AI39" s="19" t="str">
        <f ca="1"/>
        <v/>
      </c>
      <c r="AJ39" s="19" t="str">
        <f ca="1"/>
        <v/>
      </c>
      <c r="AK39" s="19" t="str">
        <f ca="1"/>
        <v/>
      </c>
      <c r="AL39" s="19" t="str">
        <f ca="1"/>
        <v/>
      </c>
      <c r="AM39" s="19" t="str">
        <f ca="1"/>
        <v/>
      </c>
      <c r="AN39" s="19" t="str">
        <f ca="1"/>
        <v/>
      </c>
      <c r="AO39" s="19" t="str">
        <f ca="1"/>
        <v/>
      </c>
      <c r="AP39" s="19" t="str">
        <f ca="1"/>
        <v/>
      </c>
      <c r="AQ39" s="20" t="str">
        <f ca="1"/>
        <v/>
      </c>
      <c r="AR39" s="20" t="str">
        <f ca="1"/>
        <v/>
      </c>
      <c r="AS39" s="20" t="str">
        <f ca="1"/>
        <v/>
      </c>
      <c r="AT39" s="20" t="str">
        <f ca="1"/>
        <v/>
      </c>
      <c r="AU39" s="20" t="str">
        <f ca="1"/>
        <v/>
      </c>
      <c r="AV39" s="20" t="str">
        <f ca="1"/>
        <v/>
      </c>
      <c r="AW39" s="20" t="str">
        <f ca="1"/>
        <v/>
      </c>
      <c r="AX39" s="20" t="str">
        <f ca="1"/>
        <v/>
      </c>
      <c r="AY39" s="20" t="str">
        <f ca="1"/>
        <v/>
      </c>
      <c r="AZ39" s="20" t="str">
        <f ca="1"/>
        <v/>
      </c>
      <c r="BA39" s="20" t="str">
        <f ca="1"/>
        <v/>
      </c>
      <c r="BB39" s="20" t="str">
        <f ca="1"/>
        <v/>
      </c>
      <c r="BC39" s="20" t="str">
        <f ca="1"/>
        <v/>
      </c>
      <c r="BD39" s="20" t="str">
        <f ca="1"/>
        <v/>
      </c>
      <c r="BE39" s="20" t="str">
        <f ca="1"/>
        <v/>
      </c>
      <c r="BF39" s="20" t="str">
        <f ca="1"/>
        <v/>
      </c>
      <c r="BG39" s="20" t="str">
        <f ca="1"/>
        <v/>
      </c>
      <c r="BH39" s="20" t="str">
        <f ca="1"/>
        <v/>
      </c>
      <c r="BI39" s="20" t="str">
        <f ca="1"/>
        <v/>
      </c>
      <c r="BJ39" s="20" t="str">
        <f ca="1"/>
        <v/>
      </c>
      <c r="BK39" s="20" t="str">
        <f ca="1"/>
        <v/>
      </c>
      <c r="BL39" s="20" t="str">
        <f ca="1"/>
        <v/>
      </c>
      <c r="BM39" s="20" t="str">
        <f ca="1"/>
        <v/>
      </c>
      <c r="BN39" s="20" t="str">
        <f ca="1"/>
        <v/>
      </c>
      <c r="BO39" s="20" t="str">
        <f ca="1"/>
        <v/>
      </c>
      <c r="BP39" s="20" t="str">
        <f ca="1"/>
        <v/>
      </c>
      <c r="BQ39" s="20" t="str">
        <f ca="1"/>
        <v/>
      </c>
      <c r="BR39" s="20" t="str">
        <f ca="1"/>
        <v/>
      </c>
      <c r="BS39" s="20" t="str">
        <f ca="1"/>
        <v/>
      </c>
      <c r="BT39" s="20" t="str">
        <f ca="1"/>
        <v/>
      </c>
      <c r="BU39" s="20" t="str">
        <f ca="1"/>
        <v/>
      </c>
      <c r="BV39" s="20" t="str">
        <f ca="1"/>
        <v/>
      </c>
      <c r="BW39" s="20" t="str">
        <f ca="1"/>
        <v/>
      </c>
      <c r="BX39" s="20" t="str">
        <f ca="1"/>
        <v/>
      </c>
      <c r="BY39" s="20" t="str">
        <f ca="1"/>
        <v/>
      </c>
      <c r="BZ39" s="20" t="str">
        <f ca="1"/>
        <v/>
      </c>
      <c r="CA39" s="20" t="str">
        <f ca="1"/>
        <v/>
      </c>
      <c r="CB39" s="20" t="str">
        <f ca="1"/>
        <v/>
      </c>
      <c r="CC39" s="20" t="str">
        <f ca="1"/>
        <v/>
      </c>
      <c r="CD39" s="20" t="str">
        <f ca="1"/>
        <v/>
      </c>
      <c r="CE39" s="20" t="str">
        <f ca="1"/>
        <v/>
      </c>
      <c r="CF39" s="20" t="str">
        <f ca="1"/>
        <v/>
      </c>
      <c r="CG39" s="20" t="str">
        <f ca="1"/>
        <v/>
      </c>
      <c r="CH39" s="20" t="str">
        <f ca="1"/>
        <v/>
      </c>
      <c r="CI39" s="20" t="str">
        <f ca="1"/>
        <v/>
      </c>
      <c r="CJ39" s="20" t="str">
        <f ca="1"/>
        <v/>
      </c>
      <c r="CK39" s="20" t="str">
        <f ca="1"/>
        <v/>
      </c>
      <c r="CL39" s="20" t="str">
        <f ca="1"/>
        <v/>
      </c>
      <c r="CM39" s="20" t="str">
        <f ca="1"/>
        <v/>
      </c>
      <c r="CN39" s="20" t="str">
        <f ca="1"/>
        <v/>
      </c>
      <c r="CO39" s="20" t="str">
        <f ca="1"/>
        <v/>
      </c>
      <c r="CP39" s="20" t="str">
        <f ca="1"/>
        <v/>
      </c>
      <c r="CQ39" s="20" t="str">
        <f ca="1"/>
        <v/>
      </c>
      <c r="CR39" s="20" t="str">
        <f ca="1"/>
        <v/>
      </c>
      <c r="CS39" s="20" t="str">
        <f ca="1"/>
        <v/>
      </c>
      <c r="CT39" s="20" t="str">
        <f ca="1"/>
        <v/>
      </c>
      <c r="CU39" s="20" t="str">
        <f ca="1"/>
        <v/>
      </c>
      <c r="CV39" s="20" t="str">
        <f ca="1"/>
        <v/>
      </c>
      <c r="CW39" s="20" t="str">
        <f ca="1"/>
        <v/>
      </c>
      <c r="CX39" s="20" t="str">
        <f ca="1"/>
        <v/>
      </c>
      <c r="CY39" s="20" t="str">
        <f ca="1"/>
        <v/>
      </c>
      <c r="CZ39" s="20" t="str">
        <f ca="1"/>
        <v/>
      </c>
      <c r="DA39" s="20" t="str">
        <f ca="1"/>
        <v/>
      </c>
      <c r="DB39" s="20" t="str">
        <f ca="1"/>
        <v/>
      </c>
      <c r="DC39" s="20" t="str">
        <f ca="1"/>
        <v/>
      </c>
      <c r="DD39" s="20" t="str">
        <f ca="1"/>
        <v/>
      </c>
      <c r="DE39" s="20" t="str">
        <f ca="1"/>
        <v/>
      </c>
      <c r="DF39" s="20" t="str">
        <f ca="1"/>
        <v/>
      </c>
      <c r="DG39" s="20" t="str">
        <f ca="1"/>
        <v/>
      </c>
      <c r="DH39" s="20" t="str">
        <f ca="1"/>
        <v/>
      </c>
      <c r="DI39" s="20" t="str">
        <f ca="1"/>
        <v/>
      </c>
      <c r="DJ39" s="20" t="str">
        <f ca="1"/>
        <v/>
      </c>
      <c r="DK39" s="20" t="str">
        <f ca="1"/>
        <v/>
      </c>
      <c r="DL39" s="20" t="str">
        <f ca="1"/>
        <v/>
      </c>
      <c r="DM39" s="20" t="str">
        <f ca="1"/>
        <v/>
      </c>
      <c r="DN39" s="20" t="str">
        <f ca="1"/>
        <v/>
      </c>
      <c r="DO39" s="20" t="str">
        <f ca="1"/>
        <v/>
      </c>
      <c r="DP39" s="20" t="str">
        <f ca="1"/>
        <v/>
      </c>
      <c r="DQ39" s="20" t="str">
        <f ca="1"/>
        <v/>
      </c>
      <c r="DR39" s="20" t="str">
        <f ca="1"/>
        <v/>
      </c>
      <c r="DS39" s="20" t="str">
        <f ca="1"/>
        <v/>
      </c>
      <c r="DT39" s="20" t="str">
        <f ca="1"/>
        <v/>
      </c>
      <c r="DU39" s="20" t="str">
        <f ca="1"/>
        <v/>
      </c>
      <c r="DV39" s="20" t="str">
        <f ca="1"/>
        <v>Sem</v>
      </c>
      <c r="DW39" s="20" t="str">
        <f ca="1"/>
        <v>est</v>
      </c>
      <c r="DX39" s="20" t="str">
        <f ca="1"/>
        <v xml:space="preserve">er </v>
      </c>
      <c r="DY39" s="20" t="str">
        <f ca="1"/>
        <v>One</v>
      </c>
      <c r="DZ39" s="20" t="str">
        <f ca="1"/>
        <v xml:space="preserve">   </v>
      </c>
      <c r="EA39" s="20" t="str">
        <f ca="1"/>
        <v>End</v>
      </c>
      <c r="EB39" s="20" t="str">
        <f ca="1"/>
        <v xml:space="preserve">   </v>
      </c>
      <c r="EC39" s="20" t="str">
        <f ca="1"/>
        <v xml:space="preserve">   </v>
      </c>
      <c r="ED39" s="20" t="str">
        <f ca="1"/>
        <v xml:space="preserve">   </v>
      </c>
      <c r="EE39" s="20" t="str">
        <f ca="1"/>
        <v xml:space="preserve">   </v>
      </c>
      <c r="EF39" s="20" t="str">
        <f ca="1"/>
        <v xml:space="preserve">   </v>
      </c>
      <c r="EG39" s="20" t="str">
        <f ca="1"/>
        <v xml:space="preserve">   </v>
      </c>
      <c r="EH39" s="20" t="str">
        <f ca="1"/>
        <v xml:space="preserve">   </v>
      </c>
      <c r="EI39" s="20" t="str">
        <f ca="1"/>
        <v xml:space="preserve">   </v>
      </c>
      <c r="EJ39" s="20" t="str">
        <f ca="1"/>
        <v xml:space="preserve">   </v>
      </c>
      <c r="EK39" s="20" t="str">
        <f ca="1"/>
        <v xml:space="preserve">   </v>
      </c>
      <c r="EL39" s="20" t="str">
        <f ca="1"/>
        <v xml:space="preserve">   </v>
      </c>
      <c r="EM39" s="20" t="str">
        <f ca="1"/>
        <v xml:space="preserve">   </v>
      </c>
      <c r="EN39" s="20" t="str">
        <f ca="1"/>
        <v xml:space="preserve">   </v>
      </c>
      <c r="EO39" s="20" t="str">
        <f ca="1"/>
        <v xml:space="preserve">   </v>
      </c>
      <c r="EP39" s="20" t="str">
        <f ca="1"/>
        <v xml:space="preserve">   </v>
      </c>
      <c r="EQ39" s="20" t="str">
        <f ca="1"/>
        <v xml:space="preserve">   </v>
      </c>
      <c r="ER39" s="20" t="str">
        <f ca="1"/>
        <v xml:space="preserve">   </v>
      </c>
      <c r="ES39" s="20" t="str">
        <f ca="1"/>
        <v xml:space="preserve">   </v>
      </c>
      <c r="ET39" s="20" t="str">
        <f ca="1"/>
        <v xml:space="preserve">   </v>
      </c>
      <c r="EU39" s="20" t="str">
        <f ca="1"/>
        <v xml:space="preserve">   </v>
      </c>
      <c r="EV39" s="20" t="str">
        <f ca="1"/>
        <v xml:space="preserve">   </v>
      </c>
      <c r="EW39" s="20" t="str">
        <f ca="1"/>
        <v xml:space="preserve">   </v>
      </c>
      <c r="EX39" s="20" t="str">
        <f ca="1"/>
        <v xml:space="preserve">   </v>
      </c>
      <c r="EY39" s="20" t="str">
        <f ca="1"/>
        <v xml:space="preserve">   </v>
      </c>
      <c r="EZ39" s="20" t="str">
        <f ca="1"/>
        <v xml:space="preserve">   </v>
      </c>
      <c r="FA39" s="20" t="str">
        <f ca="1"/>
        <v xml:space="preserve">   </v>
      </c>
      <c r="FB39" s="20" t="str">
        <f ca="1"/>
        <v xml:space="preserve">   </v>
      </c>
      <c r="FC39" s="20" t="str">
        <f ca="1"/>
        <v xml:space="preserve">   </v>
      </c>
      <c r="FD39" s="20" t="str">
        <f ca="1"/>
        <v xml:space="preserve">   </v>
      </c>
      <c r="FE39" s="20" t="str">
        <f ca="1"/>
        <v xml:space="preserve">   </v>
      </c>
      <c r="FF39" s="20" t="str">
        <f ca="1"/>
        <v xml:space="preserve">   </v>
      </c>
      <c r="FG39" s="20" t="str">
        <f ca="1"/>
        <v xml:space="preserve">   </v>
      </c>
      <c r="FH39" s="20" t="str">
        <f ca="1"/>
        <v xml:space="preserve">   </v>
      </c>
      <c r="FI39" s="20" t="str">
        <f ca="1"/>
        <v xml:space="preserve">   </v>
      </c>
      <c r="FJ39" s="20" t="str">
        <f ca="1"/>
        <v xml:space="preserve">   </v>
      </c>
      <c r="FK39" s="20" t="str">
        <f ca="1"/>
        <v xml:space="preserve">   </v>
      </c>
      <c r="FL39" s="20" t="str">
        <f ca="1"/>
        <v xml:space="preserve">   </v>
      </c>
      <c r="FM39" s="20" t="str">
        <f ca="1"/>
        <v xml:space="preserve">   </v>
      </c>
      <c r="FN39" s="20" t="str">
        <f ca="1"/>
        <v xml:space="preserve">   </v>
      </c>
      <c r="FO39" s="20" t="str">
        <f ca="1"/>
        <v xml:space="preserve">   </v>
      </c>
      <c r="FP39" s="20" t="str">
        <f ca="1"/>
        <v xml:space="preserve">   </v>
      </c>
      <c r="FQ39" s="20" t="str">
        <f ca="1"/>
        <v xml:space="preserve">   </v>
      </c>
      <c r="FR39" s="20" t="str">
        <f ca="1"/>
        <v xml:space="preserve">   </v>
      </c>
      <c r="FS39" s="20" t="str">
        <f ca="1"/>
        <v xml:space="preserve">   </v>
      </c>
      <c r="FT39" s="20" t="str">
        <f ca="1"/>
        <v xml:space="preserve">   </v>
      </c>
      <c r="FU39" s="20" t="str">
        <f ca="1"/>
        <v xml:space="preserve">   </v>
      </c>
      <c r="FV39" s="20" t="str">
        <f ca="1"/>
        <v xml:space="preserve">   </v>
      </c>
      <c r="FW39" s="20" t="str">
        <f ca="1"/>
        <v xml:space="preserve">   </v>
      </c>
      <c r="FX39" s="20" t="str">
        <f ca="1"/>
        <v xml:space="preserve">   </v>
      </c>
      <c r="FY39" s="20" t="str">
        <f ca="1"/>
        <v xml:space="preserve">   </v>
      </c>
      <c r="FZ39" s="20" t="str">
        <f ca="1"/>
        <v xml:space="preserve">   </v>
      </c>
      <c r="GA39" s="20" t="str">
        <f ca="1"/>
        <v xml:space="preserve">   </v>
      </c>
      <c r="GB39" s="20" t="str">
        <f ca="1"/>
        <v xml:space="preserve">   </v>
      </c>
      <c r="GC39" s="20" t="str">
        <f ca="1"/>
        <v xml:space="preserve">   </v>
      </c>
      <c r="GD39" s="20" t="str">
        <f ca="1"/>
        <v xml:space="preserve">   </v>
      </c>
      <c r="GE39" s="20" t="str">
        <f ca="1"/>
        <v xml:space="preserve">   </v>
      </c>
      <c r="GF39" s="20" t="str">
        <f ca="1"/>
        <v xml:space="preserve">   </v>
      </c>
      <c r="GG39" s="20" t="str">
        <f ca="1"/>
        <v xml:space="preserve">   </v>
      </c>
      <c r="GH39" s="20" t="str">
        <f ca="1"/>
        <v xml:space="preserve">   </v>
      </c>
      <c r="GI39" s="20" t="str">
        <f ca="1"/>
        <v xml:space="preserve">   </v>
      </c>
      <c r="GJ39" s="20" t="str">
        <f ca="1"/>
        <v xml:space="preserve">   </v>
      </c>
      <c r="GK39" s="20" t="str">
        <f ca="1"/>
        <v xml:space="preserve">   </v>
      </c>
      <c r="GL39" s="20" t="str">
        <f ca="1"/>
        <v xml:space="preserve">   </v>
      </c>
      <c r="GM39" s="20" t="str">
        <f ca="1"/>
        <v xml:space="preserve">   </v>
      </c>
      <c r="GN39" s="20" t="str">
        <f ca="1"/>
        <v xml:space="preserve">   </v>
      </c>
      <c r="GO39" s="20" t="str">
        <f ca="1"/>
        <v xml:space="preserve">   </v>
      </c>
      <c r="GP39" s="20" t="str">
        <f ca="1"/>
        <v xml:space="preserve">   </v>
      </c>
      <c r="GQ39" s="20" t="str">
        <f ca="1"/>
        <v xml:space="preserve">   </v>
      </c>
      <c r="GR39" s="20" t="str">
        <f ca="1"/>
        <v xml:space="preserve">   </v>
      </c>
      <c r="GS39" s="20" t="str">
        <f ca="1"/>
        <v xml:space="preserve">   </v>
      </c>
      <c r="GT39" s="20" t="str">
        <f ca="1"/>
        <v xml:space="preserve">   </v>
      </c>
      <c r="GU39" s="20" t="str">
        <f ca="1"/>
        <v xml:space="preserve">   </v>
      </c>
      <c r="GV39" s="20" t="str">
        <f ca="1"/>
        <v xml:space="preserve">   </v>
      </c>
      <c r="GW39" s="20" t="str">
        <f ca="1"/>
        <v xml:space="preserve">   </v>
      </c>
      <c r="GX39" s="20" t="str">
        <f ca="1"/>
        <v xml:space="preserve">   </v>
      </c>
      <c r="GY39" s="20" t="str">
        <f ca="1"/>
        <v xml:space="preserve">   </v>
      </c>
      <c r="GZ39" s="20" t="str">
        <f ca="1"/>
        <v xml:space="preserve">   </v>
      </c>
      <c r="HA39" s="20" t="str">
        <f ca="1"/>
        <v xml:space="preserve">   </v>
      </c>
      <c r="HB39" s="20" t="str">
        <f ca="1"/>
        <v xml:space="preserve">   </v>
      </c>
      <c r="HC39" s="20" t="str">
        <f ca="1"/>
        <v xml:space="preserve">   </v>
      </c>
      <c r="HD39" s="20" t="str">
        <f ca="1"/>
        <v xml:space="preserve">   </v>
      </c>
      <c r="HE39" s="20" t="str">
        <f ca="1"/>
        <v xml:space="preserve">   </v>
      </c>
      <c r="HF39" s="20" t="str">
        <f ca="1"/>
        <v xml:space="preserve">   </v>
      </c>
      <c r="HG39" s="20" t="str">
        <f ca="1"/>
        <v xml:space="preserve">   </v>
      </c>
      <c r="HH39" s="20" t="str">
        <f ca="1"/>
        <v xml:space="preserve">   </v>
      </c>
      <c r="HI39" s="20" t="str">
        <f ca="1"/>
        <v xml:space="preserve">   </v>
      </c>
      <c r="HJ39" s="20" t="str">
        <f ca="1"/>
        <v xml:space="preserve">   </v>
      </c>
      <c r="HK39" s="20" t="str">
        <f ca="1"/>
        <v xml:space="preserve">   </v>
      </c>
      <c r="HL39" s="20" t="str">
        <f ca="1"/>
        <v xml:space="preserve">   </v>
      </c>
      <c r="HM39" s="20" t="str">
        <f ca="1"/>
        <v xml:space="preserve">   </v>
      </c>
      <c r="HN39" s="20" t="str">
        <f ca="1"/>
        <v xml:space="preserve">   </v>
      </c>
      <c r="HO39" s="20" t="str">
        <f ca="1"/>
        <v xml:space="preserve">   </v>
      </c>
      <c r="HP39" s="20" t="str">
        <f ca="1"/>
        <v xml:space="preserve">   </v>
      </c>
      <c r="HQ39" s="20" t="str">
        <f ca="1"/>
        <v xml:space="preserve">   </v>
      </c>
      <c r="HR39" s="20" t="str">
        <f ca="1"/>
        <v xml:space="preserve">   </v>
      </c>
      <c r="HS39" s="20" t="str">
        <f ca="1"/>
        <v xml:space="preserve">   </v>
      </c>
      <c r="HT39" s="20" t="str">
        <f ca="1"/>
        <v xml:space="preserve">   </v>
      </c>
      <c r="HU39" s="20" t="str">
        <f ca="1"/>
        <v xml:space="preserve">   </v>
      </c>
      <c r="HV39" s="20" t="str">
        <f ca="1"/>
        <v xml:space="preserve">   </v>
      </c>
      <c r="HW39" s="20" t="str">
        <f ca="1"/>
        <v xml:space="preserve">   </v>
      </c>
      <c r="HX39" s="20" t="str">
        <f ca="1"/>
        <v xml:space="preserve">   </v>
      </c>
      <c r="HY39" s="20" t="str">
        <f ca="1"/>
        <v xml:space="preserve">   </v>
      </c>
      <c r="HZ39" s="20" t="str">
        <f ca="1"/>
        <v xml:space="preserve">   </v>
      </c>
      <c r="IA39" s="20" t="str">
        <f ca="1"/>
        <v xml:space="preserve">   </v>
      </c>
      <c r="IB39" s="20" t="str">
        <f ca="1"/>
        <v xml:space="preserve">   </v>
      </c>
      <c r="IC39" s="20" t="str">
        <f ca="1"/>
        <v xml:space="preserve">   </v>
      </c>
      <c r="ID39" s="20" t="str">
        <f ca="1"/>
        <v xml:space="preserve">   </v>
      </c>
      <c r="IE39" s="20" t="str">
        <f ca="1"/>
        <v xml:space="preserve">   </v>
      </c>
      <c r="IF39" s="20" t="str">
        <f ca="1"/>
        <v xml:space="preserve">   </v>
      </c>
      <c r="IG39" s="20" t="str">
        <f ca="1"/>
        <v xml:space="preserve">   </v>
      </c>
      <c r="IH39" s="20" t="str">
        <f ca="1"/>
        <v xml:space="preserve">   </v>
      </c>
      <c r="II39" s="20" t="str">
        <f ca="1"/>
        <v xml:space="preserve">   </v>
      </c>
      <c r="IJ39" s="20" t="str">
        <f ca="1"/>
        <v xml:space="preserve">   </v>
      </c>
      <c r="IK39" s="20" t="str">
        <f ca="1"/>
        <v xml:space="preserve">   </v>
      </c>
      <c r="IL39" s="20" t="str">
        <f ca="1"/>
        <v xml:space="preserve">   </v>
      </c>
      <c r="IM39" s="20" t="str">
        <f ca="1"/>
        <v xml:space="preserve">   </v>
      </c>
      <c r="IN39" s="20" t="str">
        <f ca="1"/>
        <v xml:space="preserve">   </v>
      </c>
      <c r="IO39" s="20" t="str">
        <f ca="1"/>
        <v xml:space="preserve">   </v>
      </c>
      <c r="IP39" s="20" t="str">
        <f ca="1"/>
        <v xml:space="preserve">   </v>
      </c>
      <c r="IQ39" s="20" t="str">
        <f ca="1"/>
        <v xml:space="preserve">   </v>
      </c>
      <c r="IR39" s="20" t="str">
        <f ca="1"/>
        <v xml:space="preserve">   </v>
      </c>
      <c r="IS39" s="20" t="str">
        <f ca="1"/>
        <v xml:space="preserve">   </v>
      </c>
      <c r="IT39" s="20" t="str">
        <f ca="1"/>
        <v xml:space="preserve">   </v>
      </c>
      <c r="IU39" s="20" t="str">
        <f ca="1"/>
        <v xml:space="preserve">   </v>
      </c>
      <c r="IV39" s="20" t="str">
        <f ca="1"/>
        <v xml:space="preserve">   </v>
      </c>
      <c r="IW39" s="20" t="str">
        <f ca="1"/>
        <v xml:space="preserve">   </v>
      </c>
      <c r="IX39" s="20" t="str">
        <f ca="1"/>
        <v xml:space="preserve">   </v>
      </c>
      <c r="IY39" s="20" t="str">
        <f ca="1"/>
        <v xml:space="preserve">   </v>
      </c>
      <c r="IZ39" s="20" t="str">
        <f ca="1"/>
        <v xml:space="preserve">   </v>
      </c>
      <c r="JA39" s="20" t="str">
        <f ca="1"/>
        <v xml:space="preserve">   </v>
      </c>
      <c r="JB39" s="20" t="str">
        <f ca="1"/>
        <v xml:space="preserve">   </v>
      </c>
      <c r="JC39" s="20" t="str">
        <f ca="1"/>
        <v xml:space="preserve">   </v>
      </c>
      <c r="JD39" s="20" t="str">
        <f ca="1"/>
        <v xml:space="preserve">   </v>
      </c>
      <c r="JE39" s="20" t="str">
        <f ca="1"/>
        <v xml:space="preserve">   </v>
      </c>
      <c r="JF39" s="20" t="str">
        <f ca="1"/>
        <v xml:space="preserve">   </v>
      </c>
      <c r="JG39" s="20" t="str">
        <f ca="1"/>
        <v xml:space="preserve">   </v>
      </c>
      <c r="JH39" s="20" t="str">
        <f ca="1"/>
        <v xml:space="preserve">   </v>
      </c>
      <c r="JI39" s="20" t="str">
        <f ca="1"/>
        <v xml:space="preserve">   </v>
      </c>
      <c r="JJ39" s="20" t="str">
        <f ca="1"/>
        <v xml:space="preserve">   </v>
      </c>
      <c r="JK39" s="20" t="str">
        <f ca="1"/>
        <v xml:space="preserve">   </v>
      </c>
      <c r="JL39" s="20" t="str">
        <f ca="1"/>
        <v xml:space="preserve">   </v>
      </c>
      <c r="JM39" s="20" t="str">
        <f ca="1"/>
        <v xml:space="preserve">   </v>
      </c>
      <c r="JN39" s="20" t="str">
        <f ca="1"/>
        <v xml:space="preserve">   </v>
      </c>
      <c r="JO39" s="20" t="str">
        <f ca="1"/>
        <v xml:space="preserve">   </v>
      </c>
      <c r="JP39" s="20" t="str">
        <f ca="1"/>
        <v xml:space="preserve">   </v>
      </c>
      <c r="JQ39" s="20" t="str">
        <f ca="1"/>
        <v xml:space="preserve">   </v>
      </c>
      <c r="JR39" s="20" t="str">
        <f ca="1"/>
        <v xml:space="preserve">   </v>
      </c>
      <c r="JS39" s="20" t="str">
        <f ca="1"/>
        <v xml:space="preserve">   </v>
      </c>
      <c r="JT39" s="20" t="str">
        <f ca="1"/>
        <v xml:space="preserve">   </v>
      </c>
      <c r="JU39" s="20" t="str">
        <f ca="1"/>
        <v xml:space="preserve">   </v>
      </c>
      <c r="JV39" s="20" t="str">
        <f ca="1"/>
        <v xml:space="preserve">   </v>
      </c>
      <c r="JW39" s="20" t="str">
        <f ca="1"/>
        <v xml:space="preserve">   </v>
      </c>
      <c r="JX39" s="20" t="str">
        <f ca="1"/>
        <v xml:space="preserve">   </v>
      </c>
      <c r="JY39" s="20" t="str">
        <f ca="1"/>
        <v xml:space="preserve">   </v>
      </c>
    </row>
    <row r="40" spans="3:285" x14ac:dyDescent="0.3">
      <c r="C40" s="20">
        <v>33</v>
      </c>
      <c r="J40" s="17" t="str">
        <v>All</v>
      </c>
      <c r="K40" s="15" t="str">
        <v>Semester Two Start</v>
      </c>
      <c r="L40" s="133" t="str">
        <v/>
      </c>
      <c r="M40" s="18">
        <v>46216</v>
      </c>
      <c r="N40" s="39">
        <f t="shared" si="0"/>
        <v>46217</v>
      </c>
      <c r="O40" s="19" t="str" cm="1">
        <f t="array" aca="1" ref="O40:JY40" ca="1">IFERROR(
  IF(OR($M40="",$N40=""),
    "",
    _xlfn.LET(
      _xlpm.num_characters, characters_per_cell,
      _xlpm.space_chars, 0,
      _xlpm.raw, K40,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((CEILING(_xlpm.x,$H$7)*1000)-45699)&gt;=((CEILING($M40,$H$7)*1000)-45699)
      )),
      _xlpm.n, _xlfn.SCAN(0, _xlpm.flag, _xlfn.LAMBDA(_xlpm.a,_xlpm.b, _xlpm.a + --_xlpm.b)),
      IF(_xlpm.flag, MID(_xlpm.txt,(_xlpm.n-1)*_xlpm.num_characters+1, _xlpm.num_characters), "")
    )
  ),
"")</f>
        <v/>
      </c>
      <c r="P40" s="19" t="str">
        <f ca="1"/>
        <v/>
      </c>
      <c r="Q40" s="19" t="str">
        <f ca="1"/>
        <v/>
      </c>
      <c r="R40" s="19" t="str">
        <f ca="1"/>
        <v/>
      </c>
      <c r="S40" s="19" t="str">
        <f ca="1"/>
        <v/>
      </c>
      <c r="T40" s="19" t="str">
        <f ca="1"/>
        <v/>
      </c>
      <c r="U40" s="19" t="str">
        <f ca="1"/>
        <v/>
      </c>
      <c r="V40" s="19" t="str">
        <f ca="1"/>
        <v/>
      </c>
      <c r="W40" s="19" t="str">
        <f ca="1"/>
        <v/>
      </c>
      <c r="X40" s="19" t="str">
        <f ca="1"/>
        <v/>
      </c>
      <c r="Y40" s="19" t="str">
        <f ca="1"/>
        <v/>
      </c>
      <c r="Z40" s="19" t="str">
        <f ca="1"/>
        <v/>
      </c>
      <c r="AA40" s="19" t="str">
        <f ca="1"/>
        <v/>
      </c>
      <c r="AB40" s="19" t="str">
        <f ca="1"/>
        <v/>
      </c>
      <c r="AC40" s="19" t="str">
        <f ca="1"/>
        <v/>
      </c>
      <c r="AD40" s="19" t="str">
        <f ca="1"/>
        <v/>
      </c>
      <c r="AE40" s="19" t="str">
        <f ca="1"/>
        <v/>
      </c>
      <c r="AF40" s="19" t="str">
        <f ca="1"/>
        <v/>
      </c>
      <c r="AG40" s="19" t="str">
        <f ca="1"/>
        <v/>
      </c>
      <c r="AH40" s="19" t="str">
        <f ca="1"/>
        <v/>
      </c>
      <c r="AI40" s="19" t="str">
        <f ca="1"/>
        <v/>
      </c>
      <c r="AJ40" s="19" t="str">
        <f ca="1"/>
        <v/>
      </c>
      <c r="AK40" s="19" t="str">
        <f ca="1"/>
        <v/>
      </c>
      <c r="AL40" s="19" t="str">
        <f ca="1"/>
        <v/>
      </c>
      <c r="AM40" s="19" t="str">
        <f ca="1"/>
        <v/>
      </c>
      <c r="AN40" s="19" t="str">
        <f ca="1"/>
        <v/>
      </c>
      <c r="AO40" s="19" t="str">
        <f ca="1"/>
        <v/>
      </c>
      <c r="AP40" s="19" t="str">
        <f ca="1"/>
        <v/>
      </c>
      <c r="AQ40" s="20" t="str">
        <f ca="1"/>
        <v/>
      </c>
      <c r="AR40" s="20" t="str">
        <f ca="1"/>
        <v/>
      </c>
      <c r="AS40" s="20" t="str">
        <f ca="1"/>
        <v/>
      </c>
      <c r="AT40" s="20" t="str">
        <f ca="1"/>
        <v/>
      </c>
      <c r="AU40" s="20" t="str">
        <f ca="1"/>
        <v/>
      </c>
      <c r="AV40" s="20" t="str">
        <f ca="1"/>
        <v/>
      </c>
      <c r="AW40" s="20" t="str">
        <f ca="1"/>
        <v/>
      </c>
      <c r="AX40" s="20" t="str">
        <f ca="1"/>
        <v/>
      </c>
      <c r="AY40" s="20" t="str">
        <f ca="1"/>
        <v/>
      </c>
      <c r="AZ40" s="20" t="str">
        <f ca="1"/>
        <v/>
      </c>
      <c r="BA40" s="20" t="str">
        <f ca="1"/>
        <v/>
      </c>
      <c r="BB40" s="20" t="str">
        <f ca="1"/>
        <v/>
      </c>
      <c r="BC40" s="20" t="str">
        <f ca="1"/>
        <v/>
      </c>
      <c r="BD40" s="20" t="str">
        <f ca="1"/>
        <v/>
      </c>
      <c r="BE40" s="20" t="str">
        <f ca="1"/>
        <v/>
      </c>
      <c r="BF40" s="20" t="str">
        <f ca="1"/>
        <v/>
      </c>
      <c r="BG40" s="20" t="str">
        <f ca="1"/>
        <v/>
      </c>
      <c r="BH40" s="20" t="str">
        <f ca="1"/>
        <v/>
      </c>
      <c r="BI40" s="20" t="str">
        <f ca="1"/>
        <v/>
      </c>
      <c r="BJ40" s="20" t="str">
        <f ca="1"/>
        <v/>
      </c>
      <c r="BK40" s="20" t="str">
        <f ca="1"/>
        <v/>
      </c>
      <c r="BL40" s="20" t="str">
        <f ca="1"/>
        <v/>
      </c>
      <c r="BM40" s="20" t="str">
        <f ca="1"/>
        <v/>
      </c>
      <c r="BN40" s="20" t="str">
        <f ca="1"/>
        <v/>
      </c>
      <c r="BO40" s="20" t="str">
        <f ca="1"/>
        <v/>
      </c>
      <c r="BP40" s="20" t="str">
        <f ca="1"/>
        <v/>
      </c>
      <c r="BQ40" s="20" t="str">
        <f ca="1"/>
        <v/>
      </c>
      <c r="BR40" s="20" t="str">
        <f ca="1"/>
        <v/>
      </c>
      <c r="BS40" s="20" t="str">
        <f ca="1"/>
        <v/>
      </c>
      <c r="BT40" s="20" t="str">
        <f ca="1"/>
        <v/>
      </c>
      <c r="BU40" s="20" t="str">
        <f ca="1"/>
        <v/>
      </c>
      <c r="BV40" s="20" t="str">
        <f ca="1"/>
        <v/>
      </c>
      <c r="BW40" s="20" t="str">
        <f ca="1"/>
        <v/>
      </c>
      <c r="BX40" s="20" t="str">
        <f ca="1"/>
        <v/>
      </c>
      <c r="BY40" s="20" t="str">
        <f ca="1"/>
        <v/>
      </c>
      <c r="BZ40" s="20" t="str">
        <f ca="1"/>
        <v/>
      </c>
      <c r="CA40" s="20" t="str">
        <f ca="1"/>
        <v/>
      </c>
      <c r="CB40" s="20" t="str">
        <f ca="1"/>
        <v/>
      </c>
      <c r="CC40" s="20" t="str">
        <f ca="1"/>
        <v/>
      </c>
      <c r="CD40" s="20" t="str">
        <f ca="1"/>
        <v/>
      </c>
      <c r="CE40" s="20" t="str">
        <f ca="1"/>
        <v/>
      </c>
      <c r="CF40" s="20" t="str">
        <f ca="1"/>
        <v/>
      </c>
      <c r="CG40" s="20" t="str">
        <f ca="1"/>
        <v/>
      </c>
      <c r="CH40" s="20" t="str">
        <f ca="1"/>
        <v/>
      </c>
      <c r="CI40" s="20" t="str">
        <f ca="1"/>
        <v/>
      </c>
      <c r="CJ40" s="20" t="str">
        <f ca="1"/>
        <v/>
      </c>
      <c r="CK40" s="20" t="str">
        <f ca="1"/>
        <v/>
      </c>
      <c r="CL40" s="20" t="str">
        <f ca="1"/>
        <v/>
      </c>
      <c r="CM40" s="20" t="str">
        <f ca="1"/>
        <v/>
      </c>
      <c r="CN40" s="20" t="str">
        <f ca="1"/>
        <v/>
      </c>
      <c r="CO40" s="20" t="str">
        <f ca="1"/>
        <v/>
      </c>
      <c r="CP40" s="20" t="str">
        <f ca="1"/>
        <v/>
      </c>
      <c r="CQ40" s="20" t="str">
        <f ca="1"/>
        <v/>
      </c>
      <c r="CR40" s="20" t="str">
        <f ca="1"/>
        <v/>
      </c>
      <c r="CS40" s="20" t="str">
        <f ca="1"/>
        <v/>
      </c>
      <c r="CT40" s="20" t="str">
        <f ca="1"/>
        <v/>
      </c>
      <c r="CU40" s="20" t="str">
        <f ca="1"/>
        <v/>
      </c>
      <c r="CV40" s="20" t="str">
        <f ca="1"/>
        <v/>
      </c>
      <c r="CW40" s="20" t="str">
        <f ca="1"/>
        <v/>
      </c>
      <c r="CX40" s="20" t="str">
        <f ca="1"/>
        <v/>
      </c>
      <c r="CY40" s="20" t="str">
        <f ca="1"/>
        <v/>
      </c>
      <c r="CZ40" s="20" t="str">
        <f ca="1"/>
        <v/>
      </c>
      <c r="DA40" s="20" t="str">
        <f ca="1"/>
        <v/>
      </c>
      <c r="DB40" s="20" t="str">
        <f ca="1"/>
        <v/>
      </c>
      <c r="DC40" s="20" t="str">
        <f ca="1"/>
        <v/>
      </c>
      <c r="DD40" s="20" t="str">
        <f ca="1"/>
        <v/>
      </c>
      <c r="DE40" s="20" t="str">
        <f ca="1"/>
        <v/>
      </c>
      <c r="DF40" s="20" t="str">
        <f ca="1"/>
        <v/>
      </c>
      <c r="DG40" s="20" t="str">
        <f ca="1"/>
        <v/>
      </c>
      <c r="DH40" s="20" t="str">
        <f ca="1"/>
        <v/>
      </c>
      <c r="DI40" s="20" t="str">
        <f ca="1"/>
        <v/>
      </c>
      <c r="DJ40" s="20" t="str">
        <f ca="1"/>
        <v/>
      </c>
      <c r="DK40" s="20" t="str">
        <f ca="1"/>
        <v/>
      </c>
      <c r="DL40" s="20" t="str">
        <f ca="1"/>
        <v/>
      </c>
      <c r="DM40" s="20" t="str">
        <f ca="1"/>
        <v/>
      </c>
      <c r="DN40" s="20" t="str">
        <f ca="1"/>
        <v/>
      </c>
      <c r="DO40" s="20" t="str">
        <f ca="1"/>
        <v/>
      </c>
      <c r="DP40" s="20" t="str">
        <f ca="1"/>
        <v/>
      </c>
      <c r="DQ40" s="20" t="str">
        <f ca="1"/>
        <v/>
      </c>
      <c r="DR40" s="20" t="str">
        <f ca="1"/>
        <v/>
      </c>
      <c r="DS40" s="20" t="str">
        <f ca="1"/>
        <v/>
      </c>
      <c r="DT40" s="20" t="str">
        <f ca="1"/>
        <v/>
      </c>
      <c r="DU40" s="20" t="str">
        <f ca="1"/>
        <v/>
      </c>
      <c r="DV40" s="20" t="str">
        <f ca="1"/>
        <v/>
      </c>
      <c r="DW40" s="20" t="str">
        <f ca="1"/>
        <v/>
      </c>
      <c r="DX40" s="20" t="str">
        <f ca="1"/>
        <v/>
      </c>
      <c r="DY40" s="20" t="str">
        <f ca="1"/>
        <v/>
      </c>
      <c r="DZ40" s="20" t="str">
        <f ca="1"/>
        <v/>
      </c>
      <c r="EA40" s="20" t="str">
        <f ca="1"/>
        <v/>
      </c>
      <c r="EB40" s="20" t="str">
        <f ca="1"/>
        <v/>
      </c>
      <c r="EC40" s="20" t="str">
        <f ca="1"/>
        <v/>
      </c>
      <c r="ED40" s="20" t="str">
        <f ca="1"/>
        <v/>
      </c>
      <c r="EE40" s="20" t="str">
        <f ca="1"/>
        <v/>
      </c>
      <c r="EF40" s="20" t="str">
        <f ca="1"/>
        <v/>
      </c>
      <c r="EG40" s="20" t="str">
        <f ca="1"/>
        <v/>
      </c>
      <c r="EH40" s="20" t="str">
        <f ca="1"/>
        <v/>
      </c>
      <c r="EI40" s="20" t="str">
        <f ca="1"/>
        <v/>
      </c>
      <c r="EJ40" s="20" t="str">
        <f ca="1"/>
        <v/>
      </c>
      <c r="EK40" s="20" t="str">
        <f ca="1"/>
        <v/>
      </c>
      <c r="EL40" s="20" t="str">
        <f ca="1"/>
        <v/>
      </c>
      <c r="EM40" s="20" t="str">
        <f ca="1"/>
        <v/>
      </c>
      <c r="EN40" s="20" t="str">
        <f ca="1"/>
        <v/>
      </c>
      <c r="EO40" s="20" t="str">
        <f ca="1"/>
        <v/>
      </c>
      <c r="EP40" s="20" t="str">
        <f ca="1"/>
        <v/>
      </c>
      <c r="EQ40" s="20" t="str">
        <f ca="1"/>
        <v/>
      </c>
      <c r="ER40" s="20" t="str">
        <f ca="1"/>
        <v>Sem</v>
      </c>
      <c r="ES40" s="20" t="str">
        <f ca="1"/>
        <v>est</v>
      </c>
      <c r="ET40" s="20" t="str">
        <f ca="1"/>
        <v xml:space="preserve">er </v>
      </c>
      <c r="EU40" s="20" t="str">
        <f ca="1"/>
        <v>Two</v>
      </c>
      <c r="EV40" s="20" t="str">
        <f ca="1"/>
        <v xml:space="preserve">   </v>
      </c>
      <c r="EW40" s="20" t="str">
        <f ca="1"/>
        <v>Sta</v>
      </c>
      <c r="EX40" s="20" t="str">
        <f ca="1"/>
        <v xml:space="preserve">rt </v>
      </c>
      <c r="EY40" s="20" t="str">
        <f ca="1"/>
        <v xml:space="preserve">   </v>
      </c>
      <c r="EZ40" s="20" t="str">
        <f ca="1"/>
        <v xml:space="preserve">   </v>
      </c>
      <c r="FA40" s="20" t="str">
        <f ca="1"/>
        <v xml:space="preserve">   </v>
      </c>
      <c r="FB40" s="20" t="str">
        <f ca="1"/>
        <v xml:space="preserve">   </v>
      </c>
      <c r="FC40" s="20" t="str">
        <f ca="1"/>
        <v xml:space="preserve">   </v>
      </c>
      <c r="FD40" s="20" t="str">
        <f ca="1"/>
        <v xml:space="preserve">   </v>
      </c>
      <c r="FE40" s="20" t="str">
        <f ca="1"/>
        <v xml:space="preserve">   </v>
      </c>
      <c r="FF40" s="20" t="str">
        <f ca="1"/>
        <v xml:space="preserve">   </v>
      </c>
      <c r="FG40" s="20" t="str">
        <f ca="1"/>
        <v xml:space="preserve">   </v>
      </c>
      <c r="FH40" s="20" t="str">
        <f ca="1"/>
        <v xml:space="preserve">   </v>
      </c>
      <c r="FI40" s="20" t="str">
        <f ca="1"/>
        <v xml:space="preserve">   </v>
      </c>
      <c r="FJ40" s="20" t="str">
        <f ca="1"/>
        <v xml:space="preserve">   </v>
      </c>
      <c r="FK40" s="20" t="str">
        <f ca="1"/>
        <v xml:space="preserve">   </v>
      </c>
      <c r="FL40" s="20" t="str">
        <f ca="1"/>
        <v xml:space="preserve">   </v>
      </c>
      <c r="FM40" s="20" t="str">
        <f ca="1"/>
        <v xml:space="preserve">   </v>
      </c>
      <c r="FN40" s="20" t="str">
        <f ca="1"/>
        <v xml:space="preserve">   </v>
      </c>
      <c r="FO40" s="20" t="str">
        <f ca="1"/>
        <v xml:space="preserve">   </v>
      </c>
      <c r="FP40" s="20" t="str">
        <f ca="1"/>
        <v xml:space="preserve">   </v>
      </c>
      <c r="FQ40" s="20" t="str">
        <f ca="1"/>
        <v xml:space="preserve">   </v>
      </c>
      <c r="FR40" s="20" t="str">
        <f ca="1"/>
        <v xml:space="preserve">   </v>
      </c>
      <c r="FS40" s="20" t="str">
        <f ca="1"/>
        <v xml:space="preserve">   </v>
      </c>
      <c r="FT40" s="20" t="str">
        <f ca="1"/>
        <v xml:space="preserve">   </v>
      </c>
      <c r="FU40" s="20" t="str">
        <f ca="1"/>
        <v xml:space="preserve">   </v>
      </c>
      <c r="FV40" s="20" t="str">
        <f ca="1"/>
        <v xml:space="preserve">   </v>
      </c>
      <c r="FW40" s="20" t="str">
        <f ca="1"/>
        <v xml:space="preserve">   </v>
      </c>
      <c r="FX40" s="20" t="str">
        <f ca="1"/>
        <v xml:space="preserve">   </v>
      </c>
      <c r="FY40" s="20" t="str">
        <f ca="1"/>
        <v xml:space="preserve">   </v>
      </c>
      <c r="FZ40" s="20" t="str">
        <f ca="1"/>
        <v xml:space="preserve">   </v>
      </c>
      <c r="GA40" s="20" t="str">
        <f ca="1"/>
        <v xml:space="preserve">   </v>
      </c>
      <c r="GB40" s="20" t="str">
        <f ca="1"/>
        <v xml:space="preserve">   </v>
      </c>
      <c r="GC40" s="20" t="str">
        <f ca="1"/>
        <v xml:space="preserve">   </v>
      </c>
      <c r="GD40" s="20" t="str">
        <f ca="1"/>
        <v xml:space="preserve">   </v>
      </c>
      <c r="GE40" s="20" t="str">
        <f ca="1"/>
        <v xml:space="preserve">   </v>
      </c>
      <c r="GF40" s="20" t="str">
        <f ca="1"/>
        <v xml:space="preserve">   </v>
      </c>
      <c r="GG40" s="20" t="str">
        <f ca="1"/>
        <v xml:space="preserve">   </v>
      </c>
      <c r="GH40" s="20" t="str">
        <f ca="1"/>
        <v xml:space="preserve">   </v>
      </c>
      <c r="GI40" s="20" t="str">
        <f ca="1"/>
        <v xml:space="preserve">   </v>
      </c>
      <c r="GJ40" s="20" t="str">
        <f ca="1"/>
        <v xml:space="preserve">   </v>
      </c>
      <c r="GK40" s="20" t="str">
        <f ca="1"/>
        <v xml:space="preserve">   </v>
      </c>
      <c r="GL40" s="20" t="str">
        <f ca="1"/>
        <v xml:space="preserve">   </v>
      </c>
      <c r="GM40" s="20" t="str">
        <f ca="1"/>
        <v xml:space="preserve">   </v>
      </c>
      <c r="GN40" s="20" t="str">
        <f ca="1"/>
        <v xml:space="preserve">   </v>
      </c>
      <c r="GO40" s="20" t="str">
        <f ca="1"/>
        <v xml:space="preserve">   </v>
      </c>
      <c r="GP40" s="20" t="str">
        <f ca="1"/>
        <v xml:space="preserve">   </v>
      </c>
      <c r="GQ40" s="20" t="str">
        <f ca="1"/>
        <v xml:space="preserve">   </v>
      </c>
      <c r="GR40" s="20" t="str">
        <f ca="1"/>
        <v xml:space="preserve">   </v>
      </c>
      <c r="GS40" s="20" t="str">
        <f ca="1"/>
        <v xml:space="preserve">   </v>
      </c>
      <c r="GT40" s="20" t="str">
        <f ca="1"/>
        <v xml:space="preserve">   </v>
      </c>
      <c r="GU40" s="20" t="str">
        <f ca="1"/>
        <v xml:space="preserve">   </v>
      </c>
      <c r="GV40" s="20" t="str">
        <f ca="1"/>
        <v xml:space="preserve">   </v>
      </c>
      <c r="GW40" s="20" t="str">
        <f ca="1"/>
        <v xml:space="preserve">   </v>
      </c>
      <c r="GX40" s="20" t="str">
        <f ca="1"/>
        <v xml:space="preserve">   </v>
      </c>
      <c r="GY40" s="20" t="str">
        <f ca="1"/>
        <v xml:space="preserve">   </v>
      </c>
      <c r="GZ40" s="20" t="str">
        <f ca="1"/>
        <v xml:space="preserve">   </v>
      </c>
      <c r="HA40" s="20" t="str">
        <f ca="1"/>
        <v xml:space="preserve">   </v>
      </c>
      <c r="HB40" s="20" t="str">
        <f ca="1"/>
        <v xml:space="preserve">   </v>
      </c>
      <c r="HC40" s="20" t="str">
        <f ca="1"/>
        <v xml:space="preserve">   </v>
      </c>
      <c r="HD40" s="20" t="str">
        <f ca="1"/>
        <v xml:space="preserve">   </v>
      </c>
      <c r="HE40" s="20" t="str">
        <f ca="1"/>
        <v xml:space="preserve">   </v>
      </c>
      <c r="HF40" s="20" t="str">
        <f ca="1"/>
        <v xml:space="preserve">   </v>
      </c>
      <c r="HG40" s="20" t="str">
        <f ca="1"/>
        <v xml:space="preserve">   </v>
      </c>
      <c r="HH40" s="20" t="str">
        <f ca="1"/>
        <v xml:space="preserve">   </v>
      </c>
      <c r="HI40" s="20" t="str">
        <f ca="1"/>
        <v xml:space="preserve">   </v>
      </c>
      <c r="HJ40" s="20" t="str">
        <f ca="1"/>
        <v xml:space="preserve">   </v>
      </c>
      <c r="HK40" s="20" t="str">
        <f ca="1"/>
        <v xml:space="preserve">   </v>
      </c>
      <c r="HL40" s="20" t="str">
        <f ca="1"/>
        <v xml:space="preserve">   </v>
      </c>
      <c r="HM40" s="20" t="str">
        <f ca="1"/>
        <v xml:space="preserve">   </v>
      </c>
      <c r="HN40" s="20" t="str">
        <f ca="1"/>
        <v xml:space="preserve">   </v>
      </c>
      <c r="HO40" s="20" t="str">
        <f ca="1"/>
        <v xml:space="preserve">   </v>
      </c>
      <c r="HP40" s="20" t="str">
        <f ca="1"/>
        <v xml:space="preserve">   </v>
      </c>
      <c r="HQ40" s="20" t="str">
        <f ca="1"/>
        <v xml:space="preserve">   </v>
      </c>
      <c r="HR40" s="20" t="str">
        <f ca="1"/>
        <v xml:space="preserve">   </v>
      </c>
      <c r="HS40" s="20" t="str">
        <f ca="1"/>
        <v xml:space="preserve">   </v>
      </c>
      <c r="HT40" s="20" t="str">
        <f ca="1"/>
        <v xml:space="preserve">   </v>
      </c>
      <c r="HU40" s="20" t="str">
        <f ca="1"/>
        <v xml:space="preserve">   </v>
      </c>
      <c r="HV40" s="20" t="str">
        <f ca="1"/>
        <v xml:space="preserve">   </v>
      </c>
      <c r="HW40" s="20" t="str">
        <f ca="1"/>
        <v xml:space="preserve">   </v>
      </c>
      <c r="HX40" s="20" t="str">
        <f ca="1"/>
        <v xml:space="preserve">   </v>
      </c>
      <c r="HY40" s="20" t="str">
        <f ca="1"/>
        <v xml:space="preserve">   </v>
      </c>
      <c r="HZ40" s="20" t="str">
        <f ca="1"/>
        <v xml:space="preserve">   </v>
      </c>
      <c r="IA40" s="20" t="str">
        <f ca="1"/>
        <v xml:space="preserve">   </v>
      </c>
      <c r="IB40" s="20" t="str">
        <f ca="1"/>
        <v xml:space="preserve">   </v>
      </c>
      <c r="IC40" s="20" t="str">
        <f ca="1"/>
        <v xml:space="preserve">   </v>
      </c>
      <c r="ID40" s="20" t="str">
        <f ca="1"/>
        <v xml:space="preserve">   </v>
      </c>
      <c r="IE40" s="20" t="str">
        <f ca="1"/>
        <v xml:space="preserve">   </v>
      </c>
      <c r="IF40" s="20" t="str">
        <f ca="1"/>
        <v xml:space="preserve">   </v>
      </c>
      <c r="IG40" s="20" t="str">
        <f ca="1"/>
        <v xml:space="preserve">   </v>
      </c>
      <c r="IH40" s="20" t="str">
        <f ca="1"/>
        <v xml:space="preserve">   </v>
      </c>
      <c r="II40" s="20" t="str">
        <f ca="1"/>
        <v xml:space="preserve">   </v>
      </c>
      <c r="IJ40" s="20" t="str">
        <f ca="1"/>
        <v xml:space="preserve">   </v>
      </c>
      <c r="IK40" s="20" t="str">
        <f ca="1"/>
        <v xml:space="preserve">   </v>
      </c>
      <c r="IL40" s="20" t="str">
        <f ca="1"/>
        <v xml:space="preserve">   </v>
      </c>
      <c r="IM40" s="20" t="str">
        <f ca="1"/>
        <v xml:space="preserve">   </v>
      </c>
      <c r="IN40" s="20" t="str">
        <f ca="1"/>
        <v xml:space="preserve">   </v>
      </c>
      <c r="IO40" s="20" t="str">
        <f ca="1"/>
        <v xml:space="preserve">   </v>
      </c>
      <c r="IP40" s="20" t="str">
        <f ca="1"/>
        <v xml:space="preserve">   </v>
      </c>
      <c r="IQ40" s="20" t="str">
        <f ca="1"/>
        <v xml:space="preserve">   </v>
      </c>
      <c r="IR40" s="20" t="str">
        <f ca="1"/>
        <v xml:space="preserve">   </v>
      </c>
      <c r="IS40" s="20" t="str">
        <f ca="1"/>
        <v xml:space="preserve">   </v>
      </c>
      <c r="IT40" s="20" t="str">
        <f ca="1"/>
        <v xml:space="preserve">   </v>
      </c>
      <c r="IU40" s="20" t="str">
        <f ca="1"/>
        <v xml:space="preserve">   </v>
      </c>
      <c r="IV40" s="20" t="str">
        <f ca="1"/>
        <v xml:space="preserve">   </v>
      </c>
      <c r="IW40" s="20" t="str">
        <f ca="1"/>
        <v xml:space="preserve">   </v>
      </c>
      <c r="IX40" s="20" t="str">
        <f ca="1"/>
        <v xml:space="preserve">   </v>
      </c>
      <c r="IY40" s="20" t="str">
        <f ca="1"/>
        <v xml:space="preserve">   </v>
      </c>
      <c r="IZ40" s="20" t="str">
        <f ca="1"/>
        <v xml:space="preserve">   </v>
      </c>
      <c r="JA40" s="20" t="str">
        <f ca="1"/>
        <v xml:space="preserve">   </v>
      </c>
      <c r="JB40" s="20" t="str">
        <f ca="1"/>
        <v xml:space="preserve">   </v>
      </c>
      <c r="JC40" s="20" t="str">
        <f ca="1"/>
        <v xml:space="preserve">   </v>
      </c>
      <c r="JD40" s="20" t="str">
        <f ca="1"/>
        <v xml:space="preserve">   </v>
      </c>
      <c r="JE40" s="20" t="str">
        <f ca="1"/>
        <v xml:space="preserve">   </v>
      </c>
      <c r="JF40" s="20" t="str">
        <f ca="1"/>
        <v xml:space="preserve">   </v>
      </c>
      <c r="JG40" s="20" t="str">
        <f ca="1"/>
        <v xml:space="preserve">   </v>
      </c>
      <c r="JH40" s="20" t="str">
        <f ca="1"/>
        <v xml:space="preserve">   </v>
      </c>
      <c r="JI40" s="20" t="str">
        <f ca="1"/>
        <v xml:space="preserve">   </v>
      </c>
      <c r="JJ40" s="20" t="str">
        <f ca="1"/>
        <v xml:space="preserve">   </v>
      </c>
      <c r="JK40" s="20" t="str">
        <f ca="1"/>
        <v xml:space="preserve">   </v>
      </c>
      <c r="JL40" s="20" t="str">
        <f ca="1"/>
        <v xml:space="preserve">   </v>
      </c>
      <c r="JM40" s="20" t="str">
        <f ca="1"/>
        <v xml:space="preserve">   </v>
      </c>
      <c r="JN40" s="20" t="str">
        <f ca="1"/>
        <v xml:space="preserve">   </v>
      </c>
      <c r="JO40" s="20" t="str">
        <f ca="1"/>
        <v xml:space="preserve">   </v>
      </c>
      <c r="JP40" s="20" t="str">
        <f ca="1"/>
        <v xml:space="preserve">   </v>
      </c>
      <c r="JQ40" s="20" t="str">
        <f ca="1"/>
        <v xml:space="preserve">   </v>
      </c>
      <c r="JR40" s="20" t="str">
        <f ca="1"/>
        <v xml:space="preserve">   </v>
      </c>
      <c r="JS40" s="20" t="str">
        <f ca="1"/>
        <v xml:space="preserve">   </v>
      </c>
      <c r="JT40" s="20" t="str">
        <f ca="1"/>
        <v xml:space="preserve">   </v>
      </c>
      <c r="JU40" s="20" t="str">
        <f ca="1"/>
        <v xml:space="preserve">   </v>
      </c>
      <c r="JV40" s="20" t="str">
        <f ca="1"/>
        <v xml:space="preserve">   </v>
      </c>
      <c r="JW40" s="20" t="str">
        <f ca="1"/>
        <v xml:space="preserve">   </v>
      </c>
      <c r="JX40" s="20" t="str">
        <f ca="1"/>
        <v xml:space="preserve">   </v>
      </c>
      <c r="JY40" s="20" t="str">
        <f ca="1"/>
        <v xml:space="preserve">   </v>
      </c>
    </row>
    <row r="41" spans="3:285" x14ac:dyDescent="0.3">
      <c r="C41" s="20">
        <v>34</v>
      </c>
      <c r="J41" s="17" t="str">
        <v>ENMT401</v>
      </c>
      <c r="K41" s="15" t="str">
        <v>Progress Inspections</v>
      </c>
      <c r="L41" s="133">
        <v>0.1</v>
      </c>
      <c r="M41" s="18">
        <v>46224</v>
      </c>
      <c r="N41" s="39">
        <f t="shared" si="0"/>
        <v>46225</v>
      </c>
      <c r="O41" s="19" t="str" cm="1">
        <f t="array" aca="1" ref="O41:JY41" ca="1">IFERROR(
  IF(OR($M41="",$N41=""),
    "",
    _xlfn.LET(
      _xlpm.num_characters, characters_per_cell,
      _xlpm.space_chars, 0,
      _xlpm.raw, K41,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((CEILING(_xlpm.x,$H$7)*1000)-45699)&gt;=((CEILING($M41,$H$7)*1000)-45699)
      )),
      _xlpm.n, _xlfn.SCAN(0, _xlpm.flag, _xlfn.LAMBDA(_xlpm.a,_xlpm.b, _xlpm.a + --_xlpm.b)),
      IF(_xlpm.flag, MID(_xlpm.txt,(_xlpm.n-1)*_xlpm.num_characters+1, _xlpm.num_characters), "")
    )
  ),
"")</f>
        <v/>
      </c>
      <c r="P41" s="19" t="str">
        <f ca="1"/>
        <v/>
      </c>
      <c r="Q41" s="19" t="str">
        <f ca="1"/>
        <v/>
      </c>
      <c r="R41" s="19" t="str">
        <f ca="1"/>
        <v/>
      </c>
      <c r="S41" s="19" t="str">
        <f ca="1"/>
        <v/>
      </c>
      <c r="T41" s="19" t="str">
        <f ca="1"/>
        <v/>
      </c>
      <c r="U41" s="19" t="str">
        <f ca="1"/>
        <v/>
      </c>
      <c r="V41" s="19" t="str">
        <f ca="1"/>
        <v/>
      </c>
      <c r="W41" s="19" t="str">
        <f ca="1"/>
        <v/>
      </c>
      <c r="X41" s="19" t="str">
        <f ca="1"/>
        <v/>
      </c>
      <c r="Y41" s="19" t="str">
        <f ca="1"/>
        <v/>
      </c>
      <c r="Z41" s="19" t="str">
        <f ca="1"/>
        <v/>
      </c>
      <c r="AA41" s="19" t="str">
        <f ca="1"/>
        <v/>
      </c>
      <c r="AB41" s="19" t="str">
        <f ca="1"/>
        <v/>
      </c>
      <c r="AC41" s="19" t="str">
        <f ca="1"/>
        <v/>
      </c>
      <c r="AD41" s="19" t="str">
        <f ca="1"/>
        <v/>
      </c>
      <c r="AE41" s="19" t="str">
        <f ca="1"/>
        <v/>
      </c>
      <c r="AF41" s="19" t="str">
        <f ca="1"/>
        <v/>
      </c>
      <c r="AG41" s="19" t="str">
        <f ca="1"/>
        <v/>
      </c>
      <c r="AH41" s="19" t="str">
        <f ca="1"/>
        <v/>
      </c>
      <c r="AI41" s="19" t="str">
        <f ca="1"/>
        <v/>
      </c>
      <c r="AJ41" s="19" t="str">
        <f ca="1"/>
        <v/>
      </c>
      <c r="AK41" s="19" t="str">
        <f ca="1"/>
        <v/>
      </c>
      <c r="AL41" s="19" t="str">
        <f ca="1"/>
        <v/>
      </c>
      <c r="AM41" s="19" t="str">
        <f ca="1"/>
        <v/>
      </c>
      <c r="AN41" s="19" t="str">
        <f ca="1"/>
        <v/>
      </c>
      <c r="AO41" s="19" t="str">
        <f ca="1"/>
        <v/>
      </c>
      <c r="AP41" s="19" t="str">
        <f ca="1"/>
        <v/>
      </c>
      <c r="AQ41" s="20" t="str">
        <f ca="1"/>
        <v/>
      </c>
      <c r="AR41" s="20" t="str">
        <f ca="1"/>
        <v/>
      </c>
      <c r="AS41" s="20" t="str">
        <f ca="1"/>
        <v/>
      </c>
      <c r="AT41" s="20" t="str">
        <f ca="1"/>
        <v/>
      </c>
      <c r="AU41" s="20" t="str">
        <f ca="1"/>
        <v/>
      </c>
      <c r="AV41" s="20" t="str">
        <f ca="1"/>
        <v/>
      </c>
      <c r="AW41" s="20" t="str">
        <f ca="1"/>
        <v/>
      </c>
      <c r="AX41" s="20" t="str">
        <f ca="1"/>
        <v/>
      </c>
      <c r="AY41" s="20" t="str">
        <f ca="1"/>
        <v/>
      </c>
      <c r="AZ41" s="20" t="str">
        <f ca="1"/>
        <v/>
      </c>
      <c r="BA41" s="20" t="str">
        <f ca="1"/>
        <v/>
      </c>
      <c r="BB41" s="20" t="str">
        <f ca="1"/>
        <v/>
      </c>
      <c r="BC41" s="20" t="str">
        <f ca="1"/>
        <v/>
      </c>
      <c r="BD41" s="20" t="str">
        <f ca="1"/>
        <v/>
      </c>
      <c r="BE41" s="20" t="str">
        <f ca="1"/>
        <v/>
      </c>
      <c r="BF41" s="20" t="str">
        <f ca="1"/>
        <v/>
      </c>
      <c r="BG41" s="20" t="str">
        <f ca="1"/>
        <v/>
      </c>
      <c r="BH41" s="20" t="str">
        <f ca="1"/>
        <v/>
      </c>
      <c r="BI41" s="20" t="str">
        <f ca="1"/>
        <v/>
      </c>
      <c r="BJ41" s="20" t="str">
        <f ca="1"/>
        <v/>
      </c>
      <c r="BK41" s="20" t="str">
        <f ca="1"/>
        <v/>
      </c>
      <c r="BL41" s="20" t="str">
        <f ca="1"/>
        <v/>
      </c>
      <c r="BM41" s="20" t="str">
        <f ca="1"/>
        <v/>
      </c>
      <c r="BN41" s="20" t="str">
        <f ca="1"/>
        <v/>
      </c>
      <c r="BO41" s="20" t="str">
        <f ca="1"/>
        <v/>
      </c>
      <c r="BP41" s="20" t="str">
        <f ca="1"/>
        <v/>
      </c>
      <c r="BQ41" s="20" t="str">
        <f ca="1"/>
        <v/>
      </c>
      <c r="BR41" s="20" t="str">
        <f ca="1"/>
        <v/>
      </c>
      <c r="BS41" s="20" t="str">
        <f ca="1"/>
        <v/>
      </c>
      <c r="BT41" s="20" t="str">
        <f ca="1"/>
        <v/>
      </c>
      <c r="BU41" s="20" t="str">
        <f ca="1"/>
        <v/>
      </c>
      <c r="BV41" s="20" t="str">
        <f ca="1"/>
        <v/>
      </c>
      <c r="BW41" s="20" t="str">
        <f ca="1"/>
        <v/>
      </c>
      <c r="BX41" s="20" t="str">
        <f ca="1"/>
        <v/>
      </c>
      <c r="BY41" s="20" t="str">
        <f ca="1"/>
        <v/>
      </c>
      <c r="BZ41" s="20" t="str">
        <f ca="1"/>
        <v/>
      </c>
      <c r="CA41" s="20" t="str">
        <f ca="1"/>
        <v/>
      </c>
      <c r="CB41" s="20" t="str">
        <f ca="1"/>
        <v/>
      </c>
      <c r="CC41" s="20" t="str">
        <f ca="1"/>
        <v/>
      </c>
      <c r="CD41" s="20" t="str">
        <f ca="1"/>
        <v/>
      </c>
      <c r="CE41" s="20" t="str">
        <f ca="1"/>
        <v/>
      </c>
      <c r="CF41" s="20" t="str">
        <f ca="1"/>
        <v/>
      </c>
      <c r="CG41" s="20" t="str">
        <f ca="1"/>
        <v/>
      </c>
      <c r="CH41" s="20" t="str">
        <f ca="1"/>
        <v/>
      </c>
      <c r="CI41" s="20" t="str">
        <f ca="1"/>
        <v/>
      </c>
      <c r="CJ41" s="20" t="str">
        <f ca="1"/>
        <v/>
      </c>
      <c r="CK41" s="20" t="str">
        <f ca="1"/>
        <v/>
      </c>
      <c r="CL41" s="20" t="str">
        <f ca="1"/>
        <v/>
      </c>
      <c r="CM41" s="20" t="str">
        <f ca="1"/>
        <v/>
      </c>
      <c r="CN41" s="20" t="str">
        <f ca="1"/>
        <v/>
      </c>
      <c r="CO41" s="20" t="str">
        <f ca="1"/>
        <v/>
      </c>
      <c r="CP41" s="20" t="str">
        <f ca="1"/>
        <v/>
      </c>
      <c r="CQ41" s="20" t="str">
        <f ca="1"/>
        <v/>
      </c>
      <c r="CR41" s="20" t="str">
        <f ca="1"/>
        <v/>
      </c>
      <c r="CS41" s="20" t="str">
        <f ca="1"/>
        <v/>
      </c>
      <c r="CT41" s="20" t="str">
        <f ca="1"/>
        <v/>
      </c>
      <c r="CU41" s="20" t="str">
        <f ca="1"/>
        <v/>
      </c>
      <c r="CV41" s="20" t="str">
        <f ca="1"/>
        <v/>
      </c>
      <c r="CW41" s="20" t="str">
        <f ca="1"/>
        <v/>
      </c>
      <c r="CX41" s="20" t="str">
        <f ca="1"/>
        <v/>
      </c>
      <c r="CY41" s="20" t="str">
        <f ca="1"/>
        <v/>
      </c>
      <c r="CZ41" s="20" t="str">
        <f ca="1"/>
        <v/>
      </c>
      <c r="DA41" s="20" t="str">
        <f ca="1"/>
        <v/>
      </c>
      <c r="DB41" s="20" t="str">
        <f ca="1"/>
        <v/>
      </c>
      <c r="DC41" s="20" t="str">
        <f ca="1"/>
        <v/>
      </c>
      <c r="DD41" s="20" t="str">
        <f ca="1"/>
        <v/>
      </c>
      <c r="DE41" s="20" t="str">
        <f ca="1"/>
        <v/>
      </c>
      <c r="DF41" s="20" t="str">
        <f ca="1"/>
        <v/>
      </c>
      <c r="DG41" s="20" t="str">
        <f ca="1"/>
        <v/>
      </c>
      <c r="DH41" s="20" t="str">
        <f ca="1"/>
        <v/>
      </c>
      <c r="DI41" s="20" t="str">
        <f ca="1"/>
        <v/>
      </c>
      <c r="DJ41" s="20" t="str">
        <f ca="1"/>
        <v/>
      </c>
      <c r="DK41" s="20" t="str">
        <f ca="1"/>
        <v/>
      </c>
      <c r="DL41" s="20" t="str">
        <f ca="1"/>
        <v/>
      </c>
      <c r="DM41" s="20" t="str">
        <f ca="1"/>
        <v/>
      </c>
      <c r="DN41" s="20" t="str">
        <f ca="1"/>
        <v/>
      </c>
      <c r="DO41" s="20" t="str">
        <f ca="1"/>
        <v/>
      </c>
      <c r="DP41" s="20" t="str">
        <f ca="1"/>
        <v/>
      </c>
      <c r="DQ41" s="20" t="str">
        <f ca="1"/>
        <v/>
      </c>
      <c r="DR41" s="20" t="str">
        <f ca="1"/>
        <v/>
      </c>
      <c r="DS41" s="20" t="str">
        <f ca="1"/>
        <v/>
      </c>
      <c r="DT41" s="20" t="str">
        <f ca="1"/>
        <v/>
      </c>
      <c r="DU41" s="20" t="str">
        <f ca="1"/>
        <v/>
      </c>
      <c r="DV41" s="20" t="str">
        <f ca="1"/>
        <v/>
      </c>
      <c r="DW41" s="20" t="str">
        <f ca="1"/>
        <v/>
      </c>
      <c r="DX41" s="20" t="str">
        <f ca="1"/>
        <v/>
      </c>
      <c r="DY41" s="20" t="str">
        <f ca="1"/>
        <v/>
      </c>
      <c r="DZ41" s="20" t="str">
        <f ca="1"/>
        <v/>
      </c>
      <c r="EA41" s="20" t="str">
        <f ca="1"/>
        <v/>
      </c>
      <c r="EB41" s="20" t="str">
        <f ca="1"/>
        <v/>
      </c>
      <c r="EC41" s="20" t="str">
        <f ca="1"/>
        <v/>
      </c>
      <c r="ED41" s="20" t="str">
        <f ca="1"/>
        <v/>
      </c>
      <c r="EE41" s="20" t="str">
        <f ca="1"/>
        <v/>
      </c>
      <c r="EF41" s="20" t="str">
        <f ca="1"/>
        <v/>
      </c>
      <c r="EG41" s="20" t="str">
        <f ca="1"/>
        <v/>
      </c>
      <c r="EH41" s="20" t="str">
        <f ca="1"/>
        <v/>
      </c>
      <c r="EI41" s="20" t="str">
        <f ca="1"/>
        <v/>
      </c>
      <c r="EJ41" s="20" t="str">
        <f ca="1"/>
        <v/>
      </c>
      <c r="EK41" s="20" t="str">
        <f ca="1"/>
        <v/>
      </c>
      <c r="EL41" s="20" t="str">
        <f ca="1"/>
        <v/>
      </c>
      <c r="EM41" s="20" t="str">
        <f ca="1"/>
        <v/>
      </c>
      <c r="EN41" s="20" t="str">
        <f ca="1"/>
        <v/>
      </c>
      <c r="EO41" s="20" t="str">
        <f ca="1"/>
        <v/>
      </c>
      <c r="EP41" s="20" t="str">
        <f ca="1"/>
        <v/>
      </c>
      <c r="EQ41" s="20" t="str">
        <f ca="1"/>
        <v/>
      </c>
      <c r="ER41" s="20" t="str">
        <f ca="1"/>
        <v/>
      </c>
      <c r="ES41" s="20" t="str">
        <f ca="1"/>
        <v/>
      </c>
      <c r="ET41" s="20" t="str">
        <f ca="1"/>
        <v/>
      </c>
      <c r="EU41" s="20" t="str">
        <f ca="1"/>
        <v/>
      </c>
      <c r="EV41" s="20" t="str">
        <f ca="1"/>
        <v/>
      </c>
      <c r="EW41" s="20" t="str">
        <f ca="1"/>
        <v/>
      </c>
      <c r="EX41" s="20" t="str">
        <f ca="1"/>
        <v/>
      </c>
      <c r="EY41" s="20" t="str">
        <f ca="1"/>
        <v/>
      </c>
      <c r="EZ41" s="20" t="str">
        <f ca="1"/>
        <v>Pro</v>
      </c>
      <c r="FA41" s="20" t="str">
        <f ca="1"/>
        <v>gre</v>
      </c>
      <c r="FB41" s="20" t="str">
        <f ca="1"/>
        <v xml:space="preserve">ss </v>
      </c>
      <c r="FC41" s="20" t="str">
        <f ca="1"/>
        <v>Ins</v>
      </c>
      <c r="FD41" s="20" t="str">
        <f ca="1"/>
        <v>pec</v>
      </c>
      <c r="FE41" s="20" t="str">
        <f ca="1"/>
        <v>tio</v>
      </c>
      <c r="FF41" s="20" t="str">
        <f ca="1"/>
        <v xml:space="preserve">ns </v>
      </c>
      <c r="FG41" s="20" t="str">
        <f ca="1"/>
        <v xml:space="preserve">   </v>
      </c>
      <c r="FH41" s="20" t="str">
        <f ca="1"/>
        <v xml:space="preserve">   </v>
      </c>
      <c r="FI41" s="20" t="str">
        <f ca="1"/>
        <v xml:space="preserve">   </v>
      </c>
      <c r="FJ41" s="20" t="str">
        <f ca="1"/>
        <v xml:space="preserve">   </v>
      </c>
      <c r="FK41" s="20" t="str">
        <f ca="1"/>
        <v xml:space="preserve">   </v>
      </c>
      <c r="FL41" s="20" t="str">
        <f ca="1"/>
        <v xml:space="preserve">   </v>
      </c>
      <c r="FM41" s="20" t="str">
        <f ca="1"/>
        <v xml:space="preserve">   </v>
      </c>
      <c r="FN41" s="20" t="str">
        <f ca="1"/>
        <v xml:space="preserve">   </v>
      </c>
      <c r="FO41" s="20" t="str">
        <f ca="1"/>
        <v xml:space="preserve">   </v>
      </c>
      <c r="FP41" s="20" t="str">
        <f ca="1"/>
        <v xml:space="preserve">   </v>
      </c>
      <c r="FQ41" s="20" t="str">
        <f ca="1"/>
        <v xml:space="preserve">   </v>
      </c>
      <c r="FR41" s="20" t="str">
        <f ca="1"/>
        <v xml:space="preserve">   </v>
      </c>
      <c r="FS41" s="20" t="str">
        <f ca="1"/>
        <v xml:space="preserve">   </v>
      </c>
      <c r="FT41" s="20" t="str">
        <f ca="1"/>
        <v xml:space="preserve">   </v>
      </c>
      <c r="FU41" s="20" t="str">
        <f ca="1"/>
        <v xml:space="preserve">   </v>
      </c>
      <c r="FV41" s="20" t="str">
        <f ca="1"/>
        <v xml:space="preserve">   </v>
      </c>
      <c r="FW41" s="20" t="str">
        <f ca="1"/>
        <v xml:space="preserve">   </v>
      </c>
      <c r="FX41" s="20" t="str">
        <f ca="1"/>
        <v xml:space="preserve">   </v>
      </c>
      <c r="FY41" s="20" t="str">
        <f ca="1"/>
        <v xml:space="preserve">   </v>
      </c>
      <c r="FZ41" s="20" t="str">
        <f ca="1"/>
        <v xml:space="preserve">   </v>
      </c>
      <c r="GA41" s="20" t="str">
        <f ca="1"/>
        <v xml:space="preserve">   </v>
      </c>
      <c r="GB41" s="20" t="str">
        <f ca="1"/>
        <v xml:space="preserve">   </v>
      </c>
      <c r="GC41" s="20" t="str">
        <f ca="1"/>
        <v xml:space="preserve">   </v>
      </c>
      <c r="GD41" s="20" t="str">
        <f ca="1"/>
        <v xml:space="preserve">   </v>
      </c>
      <c r="GE41" s="20" t="str">
        <f ca="1"/>
        <v xml:space="preserve">   </v>
      </c>
      <c r="GF41" s="20" t="str">
        <f ca="1"/>
        <v xml:space="preserve">   </v>
      </c>
      <c r="GG41" s="20" t="str">
        <f ca="1"/>
        <v xml:space="preserve">   </v>
      </c>
      <c r="GH41" s="20" t="str">
        <f ca="1"/>
        <v xml:space="preserve">   </v>
      </c>
      <c r="GI41" s="20" t="str">
        <f ca="1"/>
        <v xml:space="preserve">   </v>
      </c>
      <c r="GJ41" s="20" t="str">
        <f ca="1"/>
        <v xml:space="preserve">   </v>
      </c>
      <c r="GK41" s="20" t="str">
        <f ca="1"/>
        <v xml:space="preserve">   </v>
      </c>
      <c r="GL41" s="20" t="str">
        <f ca="1"/>
        <v xml:space="preserve">   </v>
      </c>
      <c r="GM41" s="20" t="str">
        <f ca="1"/>
        <v xml:space="preserve">   </v>
      </c>
      <c r="GN41" s="20" t="str">
        <f ca="1"/>
        <v xml:space="preserve">   </v>
      </c>
      <c r="GO41" s="20" t="str">
        <f ca="1"/>
        <v xml:space="preserve">   </v>
      </c>
      <c r="GP41" s="20" t="str">
        <f ca="1"/>
        <v xml:space="preserve">   </v>
      </c>
      <c r="GQ41" s="20" t="str">
        <f ca="1"/>
        <v xml:space="preserve">   </v>
      </c>
      <c r="GR41" s="20" t="str">
        <f ca="1"/>
        <v xml:space="preserve">   </v>
      </c>
      <c r="GS41" s="20" t="str">
        <f ca="1"/>
        <v xml:space="preserve">   </v>
      </c>
      <c r="GT41" s="20" t="str">
        <f ca="1"/>
        <v xml:space="preserve">   </v>
      </c>
      <c r="GU41" s="20" t="str">
        <f ca="1"/>
        <v xml:space="preserve">   </v>
      </c>
      <c r="GV41" s="20" t="str">
        <f ca="1"/>
        <v xml:space="preserve">   </v>
      </c>
      <c r="GW41" s="20" t="str">
        <f ca="1"/>
        <v xml:space="preserve">   </v>
      </c>
      <c r="GX41" s="20" t="str">
        <f ca="1"/>
        <v xml:space="preserve">   </v>
      </c>
      <c r="GY41" s="20" t="str">
        <f ca="1"/>
        <v xml:space="preserve">   </v>
      </c>
      <c r="GZ41" s="20" t="str">
        <f ca="1"/>
        <v xml:space="preserve">   </v>
      </c>
      <c r="HA41" s="20" t="str">
        <f ca="1"/>
        <v xml:space="preserve">   </v>
      </c>
      <c r="HB41" s="20" t="str">
        <f ca="1"/>
        <v xml:space="preserve">   </v>
      </c>
      <c r="HC41" s="20" t="str">
        <f ca="1"/>
        <v xml:space="preserve">   </v>
      </c>
      <c r="HD41" s="20" t="str">
        <f ca="1"/>
        <v xml:space="preserve">   </v>
      </c>
      <c r="HE41" s="20" t="str">
        <f ca="1"/>
        <v xml:space="preserve">   </v>
      </c>
      <c r="HF41" s="20" t="str">
        <f ca="1"/>
        <v xml:space="preserve">   </v>
      </c>
      <c r="HG41" s="20" t="str">
        <f ca="1"/>
        <v xml:space="preserve">   </v>
      </c>
      <c r="HH41" s="20" t="str">
        <f ca="1"/>
        <v xml:space="preserve">   </v>
      </c>
      <c r="HI41" s="20" t="str">
        <f ca="1"/>
        <v xml:space="preserve">   </v>
      </c>
      <c r="HJ41" s="20" t="str">
        <f ca="1"/>
        <v xml:space="preserve">   </v>
      </c>
      <c r="HK41" s="20" t="str">
        <f ca="1"/>
        <v xml:space="preserve">   </v>
      </c>
      <c r="HL41" s="20" t="str">
        <f ca="1"/>
        <v xml:space="preserve">   </v>
      </c>
      <c r="HM41" s="20" t="str">
        <f ca="1"/>
        <v xml:space="preserve">   </v>
      </c>
      <c r="HN41" s="20" t="str">
        <f ca="1"/>
        <v xml:space="preserve">   </v>
      </c>
      <c r="HO41" s="20" t="str">
        <f ca="1"/>
        <v xml:space="preserve">   </v>
      </c>
      <c r="HP41" s="20" t="str">
        <f ca="1"/>
        <v xml:space="preserve">   </v>
      </c>
      <c r="HQ41" s="20" t="str">
        <f ca="1"/>
        <v xml:space="preserve">   </v>
      </c>
      <c r="HR41" s="20" t="str">
        <f ca="1"/>
        <v xml:space="preserve">   </v>
      </c>
      <c r="HS41" s="20" t="str">
        <f ca="1"/>
        <v xml:space="preserve">   </v>
      </c>
      <c r="HT41" s="20" t="str">
        <f ca="1"/>
        <v xml:space="preserve">   </v>
      </c>
      <c r="HU41" s="20" t="str">
        <f ca="1"/>
        <v xml:space="preserve">   </v>
      </c>
      <c r="HV41" s="20" t="str">
        <f ca="1"/>
        <v xml:space="preserve">   </v>
      </c>
      <c r="HW41" s="20" t="str">
        <f ca="1"/>
        <v xml:space="preserve">   </v>
      </c>
      <c r="HX41" s="20" t="str">
        <f ca="1"/>
        <v xml:space="preserve">   </v>
      </c>
      <c r="HY41" s="20" t="str">
        <f ca="1"/>
        <v xml:space="preserve">   </v>
      </c>
      <c r="HZ41" s="20" t="str">
        <f ca="1"/>
        <v xml:space="preserve">   </v>
      </c>
      <c r="IA41" s="20" t="str">
        <f ca="1"/>
        <v xml:space="preserve">   </v>
      </c>
      <c r="IB41" s="20" t="str">
        <f ca="1"/>
        <v xml:space="preserve">   </v>
      </c>
      <c r="IC41" s="20" t="str">
        <f ca="1"/>
        <v xml:space="preserve">   </v>
      </c>
      <c r="ID41" s="20" t="str">
        <f ca="1"/>
        <v xml:space="preserve">   </v>
      </c>
      <c r="IE41" s="20" t="str">
        <f ca="1"/>
        <v xml:space="preserve">   </v>
      </c>
      <c r="IF41" s="20" t="str">
        <f ca="1"/>
        <v xml:space="preserve">   </v>
      </c>
      <c r="IG41" s="20" t="str">
        <f ca="1"/>
        <v xml:space="preserve">   </v>
      </c>
      <c r="IH41" s="20" t="str">
        <f ca="1"/>
        <v xml:space="preserve">   </v>
      </c>
      <c r="II41" s="20" t="str">
        <f ca="1"/>
        <v xml:space="preserve">   </v>
      </c>
      <c r="IJ41" s="20" t="str">
        <f ca="1"/>
        <v xml:space="preserve">   </v>
      </c>
      <c r="IK41" s="20" t="str">
        <f ca="1"/>
        <v xml:space="preserve">   </v>
      </c>
      <c r="IL41" s="20" t="str">
        <f ca="1"/>
        <v xml:space="preserve">   </v>
      </c>
      <c r="IM41" s="20" t="str">
        <f ca="1"/>
        <v xml:space="preserve">   </v>
      </c>
      <c r="IN41" s="20" t="str">
        <f ca="1"/>
        <v xml:space="preserve">   </v>
      </c>
      <c r="IO41" s="20" t="str">
        <f ca="1"/>
        <v xml:space="preserve">   </v>
      </c>
      <c r="IP41" s="20" t="str">
        <f ca="1"/>
        <v xml:space="preserve">   </v>
      </c>
      <c r="IQ41" s="20" t="str">
        <f ca="1"/>
        <v xml:space="preserve">   </v>
      </c>
      <c r="IR41" s="20" t="str">
        <f ca="1"/>
        <v xml:space="preserve">   </v>
      </c>
      <c r="IS41" s="20" t="str">
        <f ca="1"/>
        <v xml:space="preserve">   </v>
      </c>
      <c r="IT41" s="20" t="str">
        <f ca="1"/>
        <v xml:space="preserve">   </v>
      </c>
      <c r="IU41" s="20" t="str">
        <f ca="1"/>
        <v xml:space="preserve">   </v>
      </c>
      <c r="IV41" s="20" t="str">
        <f ca="1"/>
        <v xml:space="preserve">   </v>
      </c>
      <c r="IW41" s="20" t="str">
        <f ca="1"/>
        <v xml:space="preserve">   </v>
      </c>
      <c r="IX41" s="20" t="str">
        <f ca="1"/>
        <v xml:space="preserve">   </v>
      </c>
      <c r="IY41" s="20" t="str">
        <f ca="1"/>
        <v xml:space="preserve">   </v>
      </c>
      <c r="IZ41" s="20" t="str">
        <f ca="1"/>
        <v xml:space="preserve">   </v>
      </c>
      <c r="JA41" s="20" t="str">
        <f ca="1"/>
        <v xml:space="preserve">   </v>
      </c>
      <c r="JB41" s="20" t="str">
        <f ca="1"/>
        <v xml:space="preserve">   </v>
      </c>
      <c r="JC41" s="20" t="str">
        <f ca="1"/>
        <v xml:space="preserve">   </v>
      </c>
      <c r="JD41" s="20" t="str">
        <f ca="1"/>
        <v xml:space="preserve">   </v>
      </c>
      <c r="JE41" s="20" t="str">
        <f ca="1"/>
        <v xml:space="preserve">   </v>
      </c>
      <c r="JF41" s="20" t="str">
        <f ca="1"/>
        <v xml:space="preserve">   </v>
      </c>
      <c r="JG41" s="20" t="str">
        <f ca="1"/>
        <v xml:space="preserve">   </v>
      </c>
      <c r="JH41" s="20" t="str">
        <f ca="1"/>
        <v xml:space="preserve">   </v>
      </c>
      <c r="JI41" s="20" t="str">
        <f ca="1"/>
        <v xml:space="preserve">   </v>
      </c>
      <c r="JJ41" s="20" t="str">
        <f ca="1"/>
        <v xml:space="preserve">   </v>
      </c>
      <c r="JK41" s="20" t="str">
        <f ca="1"/>
        <v xml:space="preserve">   </v>
      </c>
      <c r="JL41" s="20" t="str">
        <f ca="1"/>
        <v xml:space="preserve">   </v>
      </c>
      <c r="JM41" s="20" t="str">
        <f ca="1"/>
        <v xml:space="preserve">   </v>
      </c>
      <c r="JN41" s="20" t="str">
        <f ca="1"/>
        <v xml:space="preserve">   </v>
      </c>
      <c r="JO41" s="20" t="str">
        <f ca="1"/>
        <v xml:space="preserve">   </v>
      </c>
      <c r="JP41" s="20" t="str">
        <f ca="1"/>
        <v xml:space="preserve">   </v>
      </c>
      <c r="JQ41" s="20" t="str">
        <f ca="1"/>
        <v xml:space="preserve">   </v>
      </c>
      <c r="JR41" s="20" t="str">
        <f ca="1"/>
        <v xml:space="preserve">   </v>
      </c>
      <c r="JS41" s="20" t="str">
        <f ca="1"/>
        <v xml:space="preserve">   </v>
      </c>
      <c r="JT41" s="20" t="str">
        <f ca="1"/>
        <v xml:space="preserve">   </v>
      </c>
      <c r="JU41" s="20" t="str">
        <f ca="1"/>
        <v xml:space="preserve">   </v>
      </c>
      <c r="JV41" s="20" t="str">
        <f ca="1"/>
        <v xml:space="preserve">   </v>
      </c>
      <c r="JW41" s="20" t="str">
        <f ca="1"/>
        <v xml:space="preserve">   </v>
      </c>
      <c r="JX41" s="20" t="str">
        <f ca="1"/>
        <v xml:space="preserve">   </v>
      </c>
      <c r="JY41" s="20" t="str">
        <f ca="1"/>
        <v xml:space="preserve">   </v>
      </c>
    </row>
    <row r="42" spans="3:285" x14ac:dyDescent="0.3">
      <c r="C42" s="20">
        <v>35</v>
      </c>
      <c r="J42" s="17" t="str">
        <v>All</v>
      </c>
      <c r="K42" s="15" t="str">
        <v>Mid-semester break</v>
      </c>
      <c r="L42" s="133" t="str">
        <v/>
      </c>
      <c r="M42" s="18">
        <v>46256</v>
      </c>
      <c r="N42" s="39">
        <f t="shared" si="0"/>
        <v>46279</v>
      </c>
      <c r="O42" s="19" t="str" cm="1">
        <f t="array" aca="1" ref="O42:JY42" ca="1">IFERROR(
  IF(OR($M42="",$N42=""),
    "",
    _xlfn.LET(
      _xlpm.num_characters, characters_per_cell,
      _xlpm.space_chars, 0,
      _xlpm.raw, K42,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((CEILING(_xlpm.x,$H$7)*1000)-45699)&gt;=((CEILING($M42,$H$7)*1000)-45699)
      )),
      _xlpm.n, _xlfn.SCAN(0, _xlpm.flag, _xlfn.LAMBDA(_xlpm.a,_xlpm.b, _xlpm.a + --_xlpm.b)),
      IF(_xlpm.flag, MID(_xlpm.txt,(_xlpm.n-1)*_xlpm.num_characters+1, _xlpm.num_characters), "")
    )
  ),
"")</f>
        <v/>
      </c>
      <c r="P42" s="19" t="str">
        <f ca="1"/>
        <v/>
      </c>
      <c r="Q42" s="19" t="str">
        <f ca="1"/>
        <v/>
      </c>
      <c r="R42" s="19" t="str">
        <f ca="1"/>
        <v/>
      </c>
      <c r="S42" s="19" t="str">
        <f ca="1"/>
        <v/>
      </c>
      <c r="T42" s="19" t="str">
        <f ca="1"/>
        <v/>
      </c>
      <c r="U42" s="19" t="str">
        <f ca="1"/>
        <v/>
      </c>
      <c r="V42" s="19" t="str">
        <f ca="1"/>
        <v/>
      </c>
      <c r="W42" s="19" t="str">
        <f ca="1"/>
        <v/>
      </c>
      <c r="X42" s="19" t="str">
        <f ca="1"/>
        <v/>
      </c>
      <c r="Y42" s="19" t="str">
        <f ca="1"/>
        <v/>
      </c>
      <c r="Z42" s="19" t="str">
        <f ca="1"/>
        <v/>
      </c>
      <c r="AA42" s="19" t="str">
        <f ca="1"/>
        <v/>
      </c>
      <c r="AB42" s="19" t="str">
        <f ca="1"/>
        <v/>
      </c>
      <c r="AC42" s="19" t="str">
        <f ca="1"/>
        <v/>
      </c>
      <c r="AD42" s="19" t="str">
        <f ca="1"/>
        <v/>
      </c>
      <c r="AE42" s="19" t="str">
        <f ca="1"/>
        <v/>
      </c>
      <c r="AF42" s="19" t="str">
        <f ca="1"/>
        <v/>
      </c>
      <c r="AG42" s="19" t="str">
        <f ca="1"/>
        <v/>
      </c>
      <c r="AH42" s="19" t="str">
        <f ca="1"/>
        <v/>
      </c>
      <c r="AI42" s="19" t="str">
        <f ca="1"/>
        <v/>
      </c>
      <c r="AJ42" s="19" t="str">
        <f ca="1"/>
        <v/>
      </c>
      <c r="AK42" s="19" t="str">
        <f ca="1"/>
        <v/>
      </c>
      <c r="AL42" s="19" t="str">
        <f ca="1"/>
        <v/>
      </c>
      <c r="AM42" s="19" t="str">
        <f ca="1"/>
        <v/>
      </c>
      <c r="AN42" s="19" t="str">
        <f ca="1"/>
        <v/>
      </c>
      <c r="AO42" s="19" t="str">
        <f ca="1"/>
        <v/>
      </c>
      <c r="AP42" s="19" t="str">
        <f ca="1"/>
        <v/>
      </c>
      <c r="AQ42" s="20" t="str">
        <f ca="1"/>
        <v/>
      </c>
      <c r="AR42" s="20" t="str">
        <f ca="1"/>
        <v/>
      </c>
      <c r="AS42" s="20" t="str">
        <f ca="1"/>
        <v/>
      </c>
      <c r="AT42" s="20" t="str">
        <f ca="1"/>
        <v/>
      </c>
      <c r="AU42" s="20" t="str">
        <f ca="1"/>
        <v/>
      </c>
      <c r="AV42" s="20" t="str">
        <f ca="1"/>
        <v/>
      </c>
      <c r="AW42" s="20" t="str">
        <f ca="1"/>
        <v/>
      </c>
      <c r="AX42" s="20" t="str">
        <f ca="1"/>
        <v/>
      </c>
      <c r="AY42" s="20" t="str">
        <f ca="1"/>
        <v/>
      </c>
      <c r="AZ42" s="20" t="str">
        <f ca="1"/>
        <v/>
      </c>
      <c r="BA42" s="20" t="str">
        <f ca="1"/>
        <v/>
      </c>
      <c r="BB42" s="20" t="str">
        <f ca="1"/>
        <v/>
      </c>
      <c r="BC42" s="20" t="str">
        <f ca="1"/>
        <v/>
      </c>
      <c r="BD42" s="20" t="str">
        <f ca="1"/>
        <v/>
      </c>
      <c r="BE42" s="20" t="str">
        <f ca="1"/>
        <v/>
      </c>
      <c r="BF42" s="20" t="str">
        <f ca="1"/>
        <v/>
      </c>
      <c r="BG42" s="20" t="str">
        <f ca="1"/>
        <v/>
      </c>
      <c r="BH42" s="20" t="str">
        <f ca="1"/>
        <v/>
      </c>
      <c r="BI42" s="20" t="str">
        <f ca="1"/>
        <v/>
      </c>
      <c r="BJ42" s="20" t="str">
        <f ca="1"/>
        <v/>
      </c>
      <c r="BK42" s="20" t="str">
        <f ca="1"/>
        <v/>
      </c>
      <c r="BL42" s="20" t="str">
        <f ca="1"/>
        <v/>
      </c>
      <c r="BM42" s="20" t="str">
        <f ca="1"/>
        <v/>
      </c>
      <c r="BN42" s="20" t="str">
        <f ca="1"/>
        <v/>
      </c>
      <c r="BO42" s="20" t="str">
        <f ca="1"/>
        <v/>
      </c>
      <c r="BP42" s="20" t="str">
        <f ca="1"/>
        <v/>
      </c>
      <c r="BQ42" s="20" t="str">
        <f ca="1"/>
        <v/>
      </c>
      <c r="BR42" s="20" t="str">
        <f ca="1"/>
        <v/>
      </c>
      <c r="BS42" s="20" t="str">
        <f ca="1"/>
        <v/>
      </c>
      <c r="BT42" s="20" t="str">
        <f ca="1"/>
        <v/>
      </c>
      <c r="BU42" s="20" t="str">
        <f ca="1"/>
        <v/>
      </c>
      <c r="BV42" s="20" t="str">
        <f ca="1"/>
        <v/>
      </c>
      <c r="BW42" s="20" t="str">
        <f ca="1"/>
        <v/>
      </c>
      <c r="BX42" s="20" t="str">
        <f ca="1"/>
        <v/>
      </c>
      <c r="BY42" s="20" t="str">
        <f ca="1"/>
        <v/>
      </c>
      <c r="BZ42" s="20" t="str">
        <f ca="1"/>
        <v/>
      </c>
      <c r="CA42" s="20" t="str">
        <f ca="1"/>
        <v/>
      </c>
      <c r="CB42" s="20" t="str">
        <f ca="1"/>
        <v/>
      </c>
      <c r="CC42" s="20" t="str">
        <f ca="1"/>
        <v/>
      </c>
      <c r="CD42" s="20" t="str">
        <f ca="1"/>
        <v/>
      </c>
      <c r="CE42" s="20" t="str">
        <f ca="1"/>
        <v/>
      </c>
      <c r="CF42" s="20" t="str">
        <f ca="1"/>
        <v/>
      </c>
      <c r="CG42" s="20" t="str">
        <f ca="1"/>
        <v/>
      </c>
      <c r="CH42" s="20" t="str">
        <f ca="1"/>
        <v/>
      </c>
      <c r="CI42" s="20" t="str">
        <f ca="1"/>
        <v/>
      </c>
      <c r="CJ42" s="20" t="str">
        <f ca="1"/>
        <v/>
      </c>
      <c r="CK42" s="20" t="str">
        <f ca="1"/>
        <v/>
      </c>
      <c r="CL42" s="20" t="str">
        <f ca="1"/>
        <v/>
      </c>
      <c r="CM42" s="20" t="str">
        <f ca="1"/>
        <v/>
      </c>
      <c r="CN42" s="20" t="str">
        <f ca="1"/>
        <v/>
      </c>
      <c r="CO42" s="20" t="str">
        <f ca="1"/>
        <v/>
      </c>
      <c r="CP42" s="20" t="str">
        <f ca="1"/>
        <v/>
      </c>
      <c r="CQ42" s="20" t="str">
        <f ca="1"/>
        <v/>
      </c>
      <c r="CR42" s="20" t="str">
        <f ca="1"/>
        <v/>
      </c>
      <c r="CS42" s="20" t="str">
        <f ca="1"/>
        <v/>
      </c>
      <c r="CT42" s="20" t="str">
        <f ca="1"/>
        <v/>
      </c>
      <c r="CU42" s="20" t="str">
        <f ca="1"/>
        <v/>
      </c>
      <c r="CV42" s="20" t="str">
        <f ca="1"/>
        <v/>
      </c>
      <c r="CW42" s="20" t="str">
        <f ca="1"/>
        <v/>
      </c>
      <c r="CX42" s="20" t="str">
        <f ca="1"/>
        <v/>
      </c>
      <c r="CY42" s="20" t="str">
        <f ca="1"/>
        <v/>
      </c>
      <c r="CZ42" s="20" t="str">
        <f ca="1"/>
        <v/>
      </c>
      <c r="DA42" s="20" t="str">
        <f ca="1"/>
        <v/>
      </c>
      <c r="DB42" s="20" t="str">
        <f ca="1"/>
        <v/>
      </c>
      <c r="DC42" s="20" t="str">
        <f ca="1"/>
        <v/>
      </c>
      <c r="DD42" s="20" t="str">
        <f ca="1"/>
        <v/>
      </c>
      <c r="DE42" s="20" t="str">
        <f ca="1"/>
        <v/>
      </c>
      <c r="DF42" s="20" t="str">
        <f ca="1"/>
        <v/>
      </c>
      <c r="DG42" s="20" t="str">
        <f ca="1"/>
        <v/>
      </c>
      <c r="DH42" s="20" t="str">
        <f ca="1"/>
        <v/>
      </c>
      <c r="DI42" s="20" t="str">
        <f ca="1"/>
        <v/>
      </c>
      <c r="DJ42" s="20" t="str">
        <f ca="1"/>
        <v/>
      </c>
      <c r="DK42" s="20" t="str">
        <f ca="1"/>
        <v/>
      </c>
      <c r="DL42" s="20" t="str">
        <f ca="1"/>
        <v/>
      </c>
      <c r="DM42" s="20" t="str">
        <f ca="1"/>
        <v/>
      </c>
      <c r="DN42" s="20" t="str">
        <f ca="1"/>
        <v/>
      </c>
      <c r="DO42" s="20" t="str">
        <f ca="1"/>
        <v/>
      </c>
      <c r="DP42" s="20" t="str">
        <f ca="1"/>
        <v/>
      </c>
      <c r="DQ42" s="20" t="str">
        <f ca="1"/>
        <v/>
      </c>
      <c r="DR42" s="20" t="str">
        <f ca="1"/>
        <v/>
      </c>
      <c r="DS42" s="20" t="str">
        <f ca="1"/>
        <v/>
      </c>
      <c r="DT42" s="20" t="str">
        <f ca="1"/>
        <v/>
      </c>
      <c r="DU42" s="20" t="str">
        <f ca="1"/>
        <v/>
      </c>
      <c r="DV42" s="20" t="str">
        <f ca="1"/>
        <v/>
      </c>
      <c r="DW42" s="20" t="str">
        <f ca="1"/>
        <v/>
      </c>
      <c r="DX42" s="20" t="str">
        <f ca="1"/>
        <v/>
      </c>
      <c r="DY42" s="20" t="str">
        <f ca="1"/>
        <v/>
      </c>
      <c r="DZ42" s="20" t="str">
        <f ca="1"/>
        <v/>
      </c>
      <c r="EA42" s="20" t="str">
        <f ca="1"/>
        <v/>
      </c>
      <c r="EB42" s="20" t="str">
        <f ca="1"/>
        <v/>
      </c>
      <c r="EC42" s="20" t="str">
        <f ca="1"/>
        <v/>
      </c>
      <c r="ED42" s="20" t="str">
        <f ca="1"/>
        <v/>
      </c>
      <c r="EE42" s="20" t="str">
        <f ca="1"/>
        <v/>
      </c>
      <c r="EF42" s="20" t="str">
        <f ca="1"/>
        <v/>
      </c>
      <c r="EG42" s="20" t="str">
        <f ca="1"/>
        <v/>
      </c>
      <c r="EH42" s="20" t="str">
        <f ca="1"/>
        <v/>
      </c>
      <c r="EI42" s="20" t="str">
        <f ca="1"/>
        <v/>
      </c>
      <c r="EJ42" s="20" t="str">
        <f ca="1"/>
        <v/>
      </c>
      <c r="EK42" s="20" t="str">
        <f ca="1"/>
        <v/>
      </c>
      <c r="EL42" s="20" t="str">
        <f ca="1"/>
        <v/>
      </c>
      <c r="EM42" s="20" t="str">
        <f ca="1"/>
        <v/>
      </c>
      <c r="EN42" s="20" t="str">
        <f ca="1"/>
        <v/>
      </c>
      <c r="EO42" s="20" t="str">
        <f ca="1"/>
        <v/>
      </c>
      <c r="EP42" s="20" t="str">
        <f ca="1"/>
        <v/>
      </c>
      <c r="EQ42" s="20" t="str">
        <f ca="1"/>
        <v/>
      </c>
      <c r="ER42" s="20" t="str">
        <f ca="1"/>
        <v/>
      </c>
      <c r="ES42" s="20" t="str">
        <f ca="1"/>
        <v/>
      </c>
      <c r="ET42" s="20" t="str">
        <f ca="1"/>
        <v/>
      </c>
      <c r="EU42" s="20" t="str">
        <f ca="1"/>
        <v/>
      </c>
      <c r="EV42" s="20" t="str">
        <f ca="1"/>
        <v/>
      </c>
      <c r="EW42" s="20" t="str">
        <f ca="1"/>
        <v/>
      </c>
      <c r="EX42" s="20" t="str">
        <f ca="1"/>
        <v/>
      </c>
      <c r="EY42" s="20" t="str">
        <f ca="1"/>
        <v/>
      </c>
      <c r="EZ42" s="20" t="str">
        <f ca="1"/>
        <v/>
      </c>
      <c r="FA42" s="20" t="str">
        <f ca="1"/>
        <v/>
      </c>
      <c r="FB42" s="20" t="str">
        <f ca="1"/>
        <v/>
      </c>
      <c r="FC42" s="20" t="str">
        <f ca="1"/>
        <v/>
      </c>
      <c r="FD42" s="20" t="str">
        <f ca="1"/>
        <v/>
      </c>
      <c r="FE42" s="20" t="str">
        <f ca="1"/>
        <v/>
      </c>
      <c r="FF42" s="20" t="str">
        <f ca="1"/>
        <v/>
      </c>
      <c r="FG42" s="20" t="str">
        <f ca="1"/>
        <v/>
      </c>
      <c r="FH42" s="20" t="str">
        <f ca="1"/>
        <v/>
      </c>
      <c r="FI42" s="20" t="str">
        <f ca="1"/>
        <v/>
      </c>
      <c r="FJ42" s="20" t="str">
        <f ca="1"/>
        <v/>
      </c>
      <c r="FK42" s="20" t="str">
        <f ca="1"/>
        <v/>
      </c>
      <c r="FL42" s="20" t="str">
        <f ca="1"/>
        <v/>
      </c>
      <c r="FM42" s="20" t="str">
        <f ca="1"/>
        <v/>
      </c>
      <c r="FN42" s="20" t="str">
        <f ca="1"/>
        <v/>
      </c>
      <c r="FO42" s="20" t="str">
        <f ca="1"/>
        <v/>
      </c>
      <c r="FP42" s="20" t="str">
        <f ca="1"/>
        <v/>
      </c>
      <c r="FQ42" s="20" t="str">
        <f ca="1"/>
        <v/>
      </c>
      <c r="FR42" s="20" t="str">
        <f ca="1"/>
        <v/>
      </c>
      <c r="FS42" s="20" t="str">
        <f ca="1"/>
        <v/>
      </c>
      <c r="FT42" s="20" t="str">
        <f ca="1"/>
        <v/>
      </c>
      <c r="FU42" s="20" t="str">
        <f ca="1"/>
        <v/>
      </c>
      <c r="FV42" s="20" t="str">
        <f ca="1"/>
        <v/>
      </c>
      <c r="FW42" s="20" t="str">
        <f ca="1"/>
        <v/>
      </c>
      <c r="FX42" s="20" t="str">
        <f ca="1"/>
        <v/>
      </c>
      <c r="FY42" s="20" t="str">
        <f ca="1"/>
        <v/>
      </c>
      <c r="FZ42" s="20" t="str">
        <f ca="1"/>
        <v/>
      </c>
      <c r="GA42" s="20" t="str">
        <f ca="1"/>
        <v/>
      </c>
      <c r="GB42" s="20" t="str">
        <f ca="1"/>
        <v/>
      </c>
      <c r="GC42" s="20" t="str">
        <f ca="1"/>
        <v/>
      </c>
      <c r="GD42" s="20" t="str">
        <f ca="1"/>
        <v/>
      </c>
      <c r="GE42" s="20" t="str">
        <f ca="1"/>
        <v/>
      </c>
      <c r="GF42" s="20" t="str">
        <f ca="1"/>
        <v>Mid</v>
      </c>
      <c r="GG42" s="20" t="str">
        <f ca="1"/>
        <v>-se</v>
      </c>
      <c r="GH42" s="20" t="str">
        <f ca="1"/>
        <v>mes</v>
      </c>
      <c r="GI42" s="20" t="str">
        <f ca="1"/>
        <v>ter</v>
      </c>
      <c r="GJ42" s="20" t="str">
        <f ca="1"/>
        <v xml:space="preserve">   </v>
      </c>
      <c r="GK42" s="20" t="str">
        <f ca="1"/>
        <v>bre</v>
      </c>
      <c r="GL42" s="20" t="str">
        <f ca="1"/>
        <v xml:space="preserve">ak </v>
      </c>
      <c r="GM42" s="20" t="str">
        <f ca="1"/>
        <v xml:space="preserve">   </v>
      </c>
      <c r="GN42" s="20" t="str">
        <f ca="1"/>
        <v xml:space="preserve">   </v>
      </c>
      <c r="GO42" s="20" t="str">
        <f ca="1"/>
        <v xml:space="preserve">   </v>
      </c>
      <c r="GP42" s="20" t="str">
        <f ca="1"/>
        <v xml:space="preserve">   </v>
      </c>
      <c r="GQ42" s="20" t="str">
        <f ca="1"/>
        <v xml:space="preserve">   </v>
      </c>
      <c r="GR42" s="20" t="str">
        <f ca="1"/>
        <v xml:space="preserve">   </v>
      </c>
      <c r="GS42" s="20" t="str">
        <f ca="1"/>
        <v xml:space="preserve">   </v>
      </c>
      <c r="GT42" s="20" t="str">
        <f ca="1"/>
        <v xml:space="preserve">   </v>
      </c>
      <c r="GU42" s="20" t="str">
        <f ca="1"/>
        <v xml:space="preserve">   </v>
      </c>
      <c r="GV42" s="20" t="str">
        <f ca="1"/>
        <v xml:space="preserve">   </v>
      </c>
      <c r="GW42" s="20" t="str">
        <f ca="1"/>
        <v xml:space="preserve">   </v>
      </c>
      <c r="GX42" s="20" t="str">
        <f ca="1"/>
        <v xml:space="preserve">   </v>
      </c>
      <c r="GY42" s="20" t="str">
        <f ca="1"/>
        <v xml:space="preserve">   </v>
      </c>
      <c r="GZ42" s="20" t="str">
        <f ca="1"/>
        <v xml:space="preserve">   </v>
      </c>
      <c r="HA42" s="20" t="str">
        <f ca="1"/>
        <v xml:space="preserve">   </v>
      </c>
      <c r="HB42" s="20" t="str">
        <f ca="1"/>
        <v xml:space="preserve">   </v>
      </c>
      <c r="HC42" s="20" t="str">
        <f ca="1"/>
        <v xml:space="preserve">   </v>
      </c>
      <c r="HD42" s="20" t="str">
        <f ca="1"/>
        <v xml:space="preserve">   </v>
      </c>
      <c r="HE42" s="20" t="str">
        <f ca="1"/>
        <v xml:space="preserve">   </v>
      </c>
      <c r="HF42" s="20" t="str">
        <f ca="1"/>
        <v xml:space="preserve">   </v>
      </c>
      <c r="HG42" s="20" t="str">
        <f ca="1"/>
        <v xml:space="preserve">   </v>
      </c>
      <c r="HH42" s="20" t="str">
        <f ca="1"/>
        <v xml:space="preserve">   </v>
      </c>
      <c r="HI42" s="20" t="str">
        <f ca="1"/>
        <v xml:space="preserve">   </v>
      </c>
      <c r="HJ42" s="20" t="str">
        <f ca="1"/>
        <v xml:space="preserve">   </v>
      </c>
      <c r="HK42" s="20" t="str">
        <f ca="1"/>
        <v xml:space="preserve">   </v>
      </c>
      <c r="HL42" s="20" t="str">
        <f ca="1"/>
        <v xml:space="preserve">   </v>
      </c>
      <c r="HM42" s="20" t="str">
        <f ca="1"/>
        <v xml:space="preserve">   </v>
      </c>
      <c r="HN42" s="20" t="str">
        <f ca="1"/>
        <v xml:space="preserve">   </v>
      </c>
      <c r="HO42" s="20" t="str">
        <f ca="1"/>
        <v xml:space="preserve">   </v>
      </c>
      <c r="HP42" s="20" t="str">
        <f ca="1"/>
        <v xml:space="preserve">   </v>
      </c>
      <c r="HQ42" s="20" t="str">
        <f ca="1"/>
        <v xml:space="preserve">   </v>
      </c>
      <c r="HR42" s="20" t="str">
        <f ca="1"/>
        <v xml:space="preserve">   </v>
      </c>
      <c r="HS42" s="20" t="str">
        <f ca="1"/>
        <v xml:space="preserve">   </v>
      </c>
      <c r="HT42" s="20" t="str">
        <f ca="1"/>
        <v xml:space="preserve">   </v>
      </c>
      <c r="HU42" s="20" t="str">
        <f ca="1"/>
        <v xml:space="preserve">   </v>
      </c>
      <c r="HV42" s="20" t="str">
        <f ca="1"/>
        <v xml:space="preserve">   </v>
      </c>
      <c r="HW42" s="20" t="str">
        <f ca="1"/>
        <v xml:space="preserve">   </v>
      </c>
      <c r="HX42" s="20" t="str">
        <f ca="1"/>
        <v xml:space="preserve">   </v>
      </c>
      <c r="HY42" s="20" t="str">
        <f ca="1"/>
        <v xml:space="preserve">   </v>
      </c>
      <c r="HZ42" s="20" t="str">
        <f ca="1"/>
        <v xml:space="preserve">   </v>
      </c>
      <c r="IA42" s="20" t="str">
        <f ca="1"/>
        <v xml:space="preserve">   </v>
      </c>
      <c r="IB42" s="20" t="str">
        <f ca="1"/>
        <v xml:space="preserve">   </v>
      </c>
      <c r="IC42" s="20" t="str">
        <f ca="1"/>
        <v xml:space="preserve">   </v>
      </c>
      <c r="ID42" s="20" t="str">
        <f ca="1"/>
        <v xml:space="preserve">   </v>
      </c>
      <c r="IE42" s="20" t="str">
        <f ca="1"/>
        <v xml:space="preserve">   </v>
      </c>
      <c r="IF42" s="20" t="str">
        <f ca="1"/>
        <v xml:space="preserve">   </v>
      </c>
      <c r="IG42" s="20" t="str">
        <f ca="1"/>
        <v xml:space="preserve">   </v>
      </c>
      <c r="IH42" s="20" t="str">
        <f ca="1"/>
        <v xml:space="preserve">   </v>
      </c>
      <c r="II42" s="20" t="str">
        <f ca="1"/>
        <v xml:space="preserve">   </v>
      </c>
      <c r="IJ42" s="20" t="str">
        <f ca="1"/>
        <v xml:space="preserve">   </v>
      </c>
      <c r="IK42" s="20" t="str">
        <f ca="1"/>
        <v xml:space="preserve">   </v>
      </c>
      <c r="IL42" s="20" t="str">
        <f ca="1"/>
        <v xml:space="preserve">   </v>
      </c>
      <c r="IM42" s="20" t="str">
        <f ca="1"/>
        <v xml:space="preserve">   </v>
      </c>
      <c r="IN42" s="20" t="str">
        <f ca="1"/>
        <v xml:space="preserve">   </v>
      </c>
      <c r="IO42" s="20" t="str">
        <f ca="1"/>
        <v xml:space="preserve">   </v>
      </c>
      <c r="IP42" s="20" t="str">
        <f ca="1"/>
        <v xml:space="preserve">   </v>
      </c>
      <c r="IQ42" s="20" t="str">
        <f ca="1"/>
        <v xml:space="preserve">   </v>
      </c>
      <c r="IR42" s="20" t="str">
        <f ca="1"/>
        <v xml:space="preserve">   </v>
      </c>
      <c r="IS42" s="20" t="str">
        <f ca="1"/>
        <v xml:space="preserve">   </v>
      </c>
      <c r="IT42" s="20" t="str">
        <f ca="1"/>
        <v xml:space="preserve">   </v>
      </c>
      <c r="IU42" s="20" t="str">
        <f ca="1"/>
        <v xml:space="preserve">   </v>
      </c>
      <c r="IV42" s="20" t="str">
        <f ca="1"/>
        <v xml:space="preserve">   </v>
      </c>
      <c r="IW42" s="20" t="str">
        <f ca="1"/>
        <v xml:space="preserve">   </v>
      </c>
      <c r="IX42" s="20" t="str">
        <f ca="1"/>
        <v xml:space="preserve">   </v>
      </c>
      <c r="IY42" s="20" t="str">
        <f ca="1"/>
        <v xml:space="preserve">   </v>
      </c>
      <c r="IZ42" s="20" t="str">
        <f ca="1"/>
        <v xml:space="preserve">   </v>
      </c>
      <c r="JA42" s="20" t="str">
        <f ca="1"/>
        <v xml:space="preserve">   </v>
      </c>
      <c r="JB42" s="20" t="str">
        <f ca="1"/>
        <v xml:space="preserve">   </v>
      </c>
      <c r="JC42" s="20" t="str">
        <f ca="1"/>
        <v xml:space="preserve">   </v>
      </c>
      <c r="JD42" s="20" t="str">
        <f ca="1"/>
        <v xml:space="preserve">   </v>
      </c>
      <c r="JE42" s="20" t="str">
        <f ca="1"/>
        <v xml:space="preserve">   </v>
      </c>
      <c r="JF42" s="20" t="str">
        <f ca="1"/>
        <v xml:space="preserve">   </v>
      </c>
      <c r="JG42" s="20" t="str">
        <f ca="1"/>
        <v xml:space="preserve">   </v>
      </c>
      <c r="JH42" s="20" t="str">
        <f ca="1"/>
        <v xml:space="preserve">   </v>
      </c>
      <c r="JI42" s="20" t="str">
        <f ca="1"/>
        <v xml:space="preserve">   </v>
      </c>
      <c r="JJ42" s="20" t="str">
        <f ca="1"/>
        <v xml:space="preserve">   </v>
      </c>
      <c r="JK42" s="20" t="str">
        <f ca="1"/>
        <v xml:space="preserve">   </v>
      </c>
      <c r="JL42" s="20" t="str">
        <f ca="1"/>
        <v xml:space="preserve">   </v>
      </c>
      <c r="JM42" s="20" t="str">
        <f ca="1"/>
        <v xml:space="preserve">   </v>
      </c>
      <c r="JN42" s="20" t="str">
        <f ca="1"/>
        <v xml:space="preserve">   </v>
      </c>
      <c r="JO42" s="20" t="str">
        <f ca="1"/>
        <v xml:space="preserve">   </v>
      </c>
      <c r="JP42" s="20" t="str">
        <f ca="1"/>
        <v xml:space="preserve">   </v>
      </c>
      <c r="JQ42" s="20" t="str">
        <f ca="1"/>
        <v xml:space="preserve">   </v>
      </c>
      <c r="JR42" s="20" t="str">
        <f ca="1"/>
        <v xml:space="preserve">   </v>
      </c>
      <c r="JS42" s="20" t="str">
        <f ca="1"/>
        <v xml:space="preserve">   </v>
      </c>
      <c r="JT42" s="20" t="str">
        <f ca="1"/>
        <v xml:space="preserve">   </v>
      </c>
      <c r="JU42" s="20" t="str">
        <f ca="1"/>
        <v xml:space="preserve">   </v>
      </c>
      <c r="JV42" s="20" t="str">
        <f ca="1"/>
        <v xml:space="preserve">   </v>
      </c>
      <c r="JW42" s="20" t="str">
        <f ca="1"/>
        <v xml:space="preserve">   </v>
      </c>
      <c r="JX42" s="20" t="str">
        <f ca="1"/>
        <v xml:space="preserve">   </v>
      </c>
      <c r="JY42" s="20" t="str">
        <f ca="1"/>
        <v xml:space="preserve">   </v>
      </c>
    </row>
    <row r="43" spans="3:285" x14ac:dyDescent="0.3">
      <c r="C43" s="20">
        <v>36</v>
      </c>
      <c r="J43" s="17" t="str">
        <v>ENMT401</v>
      </c>
      <c r="K43" s="15" t="str">
        <v xml:space="preserve">Final Inspection </v>
      </c>
      <c r="L43" s="133">
        <v>0.1</v>
      </c>
      <c r="M43" s="18">
        <v>46283</v>
      </c>
      <c r="N43" s="39">
        <f t="shared" si="0"/>
        <v>46284</v>
      </c>
      <c r="O43" s="19" t="str" cm="1">
        <f t="array" aca="1" ref="O43:JY43" ca="1">IFERROR(
  IF(OR($M43="",$N43=""),
    "",
    _xlfn.LET(
      _xlpm.num_characters, characters_per_cell,
      _xlpm.space_chars, 0,
      _xlpm.raw, K43,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((CEILING(_xlpm.x,$H$7)*1000)-45699)&gt;=((CEILING($M43,$H$7)*1000)-45699)
      )),
      _xlpm.n, _xlfn.SCAN(0, _xlpm.flag, _xlfn.LAMBDA(_xlpm.a,_xlpm.b, _xlpm.a + --_xlpm.b)),
      IF(_xlpm.flag, MID(_xlpm.txt,(_xlpm.n-1)*_xlpm.num_characters+1, _xlpm.num_characters), "")
    )
  ),
"")</f>
        <v/>
      </c>
      <c r="P43" s="19" t="str">
        <f ca="1"/>
        <v/>
      </c>
      <c r="Q43" s="19" t="str">
        <f ca="1"/>
        <v/>
      </c>
      <c r="R43" s="19" t="str">
        <f ca="1"/>
        <v/>
      </c>
      <c r="S43" s="19" t="str">
        <f ca="1"/>
        <v/>
      </c>
      <c r="T43" s="19" t="str">
        <f ca="1"/>
        <v/>
      </c>
      <c r="U43" s="19" t="str">
        <f ca="1"/>
        <v/>
      </c>
      <c r="V43" s="19" t="str">
        <f ca="1"/>
        <v/>
      </c>
      <c r="W43" s="19" t="str">
        <f ca="1"/>
        <v/>
      </c>
      <c r="X43" s="19" t="str">
        <f ca="1"/>
        <v/>
      </c>
      <c r="Y43" s="19" t="str">
        <f ca="1"/>
        <v/>
      </c>
      <c r="Z43" s="19" t="str">
        <f ca="1"/>
        <v/>
      </c>
      <c r="AA43" s="19" t="str">
        <f ca="1"/>
        <v/>
      </c>
      <c r="AB43" s="19" t="str">
        <f ca="1"/>
        <v/>
      </c>
      <c r="AC43" s="19" t="str">
        <f ca="1"/>
        <v/>
      </c>
      <c r="AD43" s="19" t="str">
        <f ca="1"/>
        <v/>
      </c>
      <c r="AE43" s="19" t="str">
        <f ca="1"/>
        <v/>
      </c>
      <c r="AF43" s="19" t="str">
        <f ca="1"/>
        <v/>
      </c>
      <c r="AG43" s="19" t="str">
        <f ca="1"/>
        <v/>
      </c>
      <c r="AH43" s="19" t="str">
        <f ca="1"/>
        <v/>
      </c>
      <c r="AI43" s="19" t="str">
        <f ca="1"/>
        <v/>
      </c>
      <c r="AJ43" s="19" t="str">
        <f ca="1"/>
        <v/>
      </c>
      <c r="AK43" s="19" t="str">
        <f ca="1"/>
        <v/>
      </c>
      <c r="AL43" s="19" t="str">
        <f ca="1"/>
        <v/>
      </c>
      <c r="AM43" s="19" t="str">
        <f ca="1"/>
        <v/>
      </c>
      <c r="AN43" s="19" t="str">
        <f ca="1"/>
        <v/>
      </c>
      <c r="AO43" s="19" t="str">
        <f ca="1"/>
        <v/>
      </c>
      <c r="AP43" s="19" t="str">
        <f ca="1"/>
        <v/>
      </c>
      <c r="AQ43" s="20" t="str">
        <f ca="1"/>
        <v/>
      </c>
      <c r="AR43" s="20" t="str">
        <f ca="1"/>
        <v/>
      </c>
      <c r="AS43" s="20" t="str">
        <f ca="1"/>
        <v/>
      </c>
      <c r="AT43" s="20" t="str">
        <f ca="1"/>
        <v/>
      </c>
      <c r="AU43" s="20" t="str">
        <f ca="1"/>
        <v/>
      </c>
      <c r="AV43" s="20" t="str">
        <f ca="1"/>
        <v/>
      </c>
      <c r="AW43" s="20" t="str">
        <f ca="1"/>
        <v/>
      </c>
      <c r="AX43" s="20" t="str">
        <f ca="1"/>
        <v/>
      </c>
      <c r="AY43" s="20" t="str">
        <f ca="1"/>
        <v/>
      </c>
      <c r="AZ43" s="20" t="str">
        <f ca="1"/>
        <v/>
      </c>
      <c r="BA43" s="20" t="str">
        <f ca="1"/>
        <v/>
      </c>
      <c r="BB43" s="20" t="str">
        <f ca="1"/>
        <v/>
      </c>
      <c r="BC43" s="20" t="str">
        <f ca="1"/>
        <v/>
      </c>
      <c r="BD43" s="20" t="str">
        <f ca="1"/>
        <v/>
      </c>
      <c r="BE43" s="20" t="str">
        <f ca="1"/>
        <v/>
      </c>
      <c r="BF43" s="20" t="str">
        <f ca="1"/>
        <v/>
      </c>
      <c r="BG43" s="20" t="str">
        <f ca="1"/>
        <v/>
      </c>
      <c r="BH43" s="20" t="str">
        <f ca="1"/>
        <v/>
      </c>
      <c r="BI43" s="20" t="str">
        <f ca="1"/>
        <v/>
      </c>
      <c r="BJ43" s="20" t="str">
        <f ca="1"/>
        <v/>
      </c>
      <c r="BK43" s="20" t="str">
        <f ca="1"/>
        <v/>
      </c>
      <c r="BL43" s="20" t="str">
        <f ca="1"/>
        <v/>
      </c>
      <c r="BM43" s="20" t="str">
        <f ca="1"/>
        <v/>
      </c>
      <c r="BN43" s="20" t="str">
        <f ca="1"/>
        <v/>
      </c>
      <c r="BO43" s="20" t="str">
        <f ca="1"/>
        <v/>
      </c>
      <c r="BP43" s="20" t="str">
        <f ca="1"/>
        <v/>
      </c>
      <c r="BQ43" s="20" t="str">
        <f ca="1"/>
        <v/>
      </c>
      <c r="BR43" s="20" t="str">
        <f ca="1"/>
        <v/>
      </c>
      <c r="BS43" s="20" t="str">
        <f ca="1"/>
        <v/>
      </c>
      <c r="BT43" s="20" t="str">
        <f ca="1"/>
        <v/>
      </c>
      <c r="BU43" s="20" t="str">
        <f ca="1"/>
        <v/>
      </c>
      <c r="BV43" s="20" t="str">
        <f ca="1"/>
        <v/>
      </c>
      <c r="BW43" s="20" t="str">
        <f ca="1"/>
        <v/>
      </c>
      <c r="BX43" s="20" t="str">
        <f ca="1"/>
        <v/>
      </c>
      <c r="BY43" s="20" t="str">
        <f ca="1"/>
        <v/>
      </c>
      <c r="BZ43" s="20" t="str">
        <f ca="1"/>
        <v/>
      </c>
      <c r="CA43" s="20" t="str">
        <f ca="1"/>
        <v/>
      </c>
      <c r="CB43" s="20" t="str">
        <f ca="1"/>
        <v/>
      </c>
      <c r="CC43" s="20" t="str">
        <f ca="1"/>
        <v/>
      </c>
      <c r="CD43" s="20" t="str">
        <f ca="1"/>
        <v/>
      </c>
      <c r="CE43" s="20" t="str">
        <f ca="1"/>
        <v/>
      </c>
      <c r="CF43" s="20" t="str">
        <f ca="1"/>
        <v/>
      </c>
      <c r="CG43" s="20" t="str">
        <f ca="1"/>
        <v/>
      </c>
      <c r="CH43" s="20" t="str">
        <f ca="1"/>
        <v/>
      </c>
      <c r="CI43" s="20" t="str">
        <f ca="1"/>
        <v/>
      </c>
      <c r="CJ43" s="20" t="str">
        <f ca="1"/>
        <v/>
      </c>
      <c r="CK43" s="20" t="str">
        <f ca="1"/>
        <v/>
      </c>
      <c r="CL43" s="20" t="str">
        <f ca="1"/>
        <v/>
      </c>
      <c r="CM43" s="20" t="str">
        <f ca="1"/>
        <v/>
      </c>
      <c r="CN43" s="20" t="str">
        <f ca="1"/>
        <v/>
      </c>
      <c r="CO43" s="20" t="str">
        <f ca="1"/>
        <v/>
      </c>
      <c r="CP43" s="20" t="str">
        <f ca="1"/>
        <v/>
      </c>
      <c r="CQ43" s="20" t="str">
        <f ca="1"/>
        <v/>
      </c>
      <c r="CR43" s="20" t="str">
        <f ca="1"/>
        <v/>
      </c>
      <c r="CS43" s="20" t="str">
        <f ca="1"/>
        <v/>
      </c>
      <c r="CT43" s="20" t="str">
        <f ca="1"/>
        <v/>
      </c>
      <c r="CU43" s="20" t="str">
        <f ca="1"/>
        <v/>
      </c>
      <c r="CV43" s="20" t="str">
        <f ca="1"/>
        <v/>
      </c>
      <c r="CW43" s="20" t="str">
        <f ca="1"/>
        <v/>
      </c>
      <c r="CX43" s="20" t="str">
        <f ca="1"/>
        <v/>
      </c>
      <c r="CY43" s="20" t="str">
        <f ca="1"/>
        <v/>
      </c>
      <c r="CZ43" s="20" t="str">
        <f ca="1"/>
        <v/>
      </c>
      <c r="DA43" s="20" t="str">
        <f ca="1"/>
        <v/>
      </c>
      <c r="DB43" s="20" t="str">
        <f ca="1"/>
        <v/>
      </c>
      <c r="DC43" s="20" t="str">
        <f ca="1"/>
        <v/>
      </c>
      <c r="DD43" s="20" t="str">
        <f ca="1"/>
        <v/>
      </c>
      <c r="DE43" s="20" t="str">
        <f ca="1"/>
        <v/>
      </c>
      <c r="DF43" s="20" t="str">
        <f ca="1"/>
        <v/>
      </c>
      <c r="DG43" s="20" t="str">
        <f ca="1"/>
        <v/>
      </c>
      <c r="DH43" s="20" t="str">
        <f ca="1"/>
        <v/>
      </c>
      <c r="DI43" s="20" t="str">
        <f ca="1"/>
        <v/>
      </c>
      <c r="DJ43" s="20" t="str">
        <f ca="1"/>
        <v/>
      </c>
      <c r="DK43" s="20" t="str">
        <f ca="1"/>
        <v/>
      </c>
      <c r="DL43" s="20" t="str">
        <f ca="1"/>
        <v/>
      </c>
      <c r="DM43" s="20" t="str">
        <f ca="1"/>
        <v/>
      </c>
      <c r="DN43" s="20" t="str">
        <f ca="1"/>
        <v/>
      </c>
      <c r="DO43" s="20" t="str">
        <f ca="1"/>
        <v/>
      </c>
      <c r="DP43" s="20" t="str">
        <f ca="1"/>
        <v/>
      </c>
      <c r="DQ43" s="20" t="str">
        <f ca="1"/>
        <v/>
      </c>
      <c r="DR43" s="20" t="str">
        <f ca="1"/>
        <v/>
      </c>
      <c r="DS43" s="20" t="str">
        <f ca="1"/>
        <v/>
      </c>
      <c r="DT43" s="20" t="str">
        <f ca="1"/>
        <v/>
      </c>
      <c r="DU43" s="20" t="str">
        <f ca="1"/>
        <v/>
      </c>
      <c r="DV43" s="20" t="str">
        <f ca="1"/>
        <v/>
      </c>
      <c r="DW43" s="20" t="str">
        <f ca="1"/>
        <v/>
      </c>
      <c r="DX43" s="20" t="str">
        <f ca="1"/>
        <v/>
      </c>
      <c r="DY43" s="20" t="str">
        <f ca="1"/>
        <v/>
      </c>
      <c r="DZ43" s="20" t="str">
        <f ca="1"/>
        <v/>
      </c>
      <c r="EA43" s="20" t="str">
        <f ca="1"/>
        <v/>
      </c>
      <c r="EB43" s="20" t="str">
        <f ca="1"/>
        <v/>
      </c>
      <c r="EC43" s="20" t="str">
        <f ca="1"/>
        <v/>
      </c>
      <c r="ED43" s="20" t="str">
        <f ca="1"/>
        <v/>
      </c>
      <c r="EE43" s="20" t="str">
        <f ca="1"/>
        <v/>
      </c>
      <c r="EF43" s="20" t="str">
        <f ca="1"/>
        <v/>
      </c>
      <c r="EG43" s="20" t="str">
        <f ca="1"/>
        <v/>
      </c>
      <c r="EH43" s="20" t="str">
        <f ca="1"/>
        <v/>
      </c>
      <c r="EI43" s="20" t="str">
        <f ca="1"/>
        <v/>
      </c>
      <c r="EJ43" s="20" t="str">
        <f ca="1"/>
        <v/>
      </c>
      <c r="EK43" s="20" t="str">
        <f ca="1"/>
        <v/>
      </c>
      <c r="EL43" s="20" t="str">
        <f ca="1"/>
        <v/>
      </c>
      <c r="EM43" s="20" t="str">
        <f ca="1"/>
        <v/>
      </c>
      <c r="EN43" s="20" t="str">
        <f ca="1"/>
        <v/>
      </c>
      <c r="EO43" s="20" t="str">
        <f ca="1"/>
        <v/>
      </c>
      <c r="EP43" s="20" t="str">
        <f ca="1"/>
        <v/>
      </c>
      <c r="EQ43" s="20" t="str">
        <f ca="1"/>
        <v/>
      </c>
      <c r="ER43" s="20" t="str">
        <f ca="1"/>
        <v/>
      </c>
      <c r="ES43" s="20" t="str">
        <f ca="1"/>
        <v/>
      </c>
      <c r="ET43" s="20" t="str">
        <f ca="1"/>
        <v/>
      </c>
      <c r="EU43" s="20" t="str">
        <f ca="1"/>
        <v/>
      </c>
      <c r="EV43" s="20" t="str">
        <f ca="1"/>
        <v/>
      </c>
      <c r="EW43" s="20" t="str">
        <f ca="1"/>
        <v/>
      </c>
      <c r="EX43" s="20" t="str">
        <f ca="1"/>
        <v/>
      </c>
      <c r="EY43" s="20" t="str">
        <f ca="1"/>
        <v/>
      </c>
      <c r="EZ43" s="20" t="str">
        <f ca="1"/>
        <v/>
      </c>
      <c r="FA43" s="20" t="str">
        <f ca="1"/>
        <v/>
      </c>
      <c r="FB43" s="20" t="str">
        <f ca="1"/>
        <v/>
      </c>
      <c r="FC43" s="20" t="str">
        <f ca="1"/>
        <v/>
      </c>
      <c r="FD43" s="20" t="str">
        <f ca="1"/>
        <v/>
      </c>
      <c r="FE43" s="20" t="str">
        <f ca="1"/>
        <v/>
      </c>
      <c r="FF43" s="20" t="str">
        <f ca="1"/>
        <v/>
      </c>
      <c r="FG43" s="20" t="str">
        <f ca="1"/>
        <v/>
      </c>
      <c r="FH43" s="20" t="str">
        <f ca="1"/>
        <v/>
      </c>
      <c r="FI43" s="20" t="str">
        <f ca="1"/>
        <v/>
      </c>
      <c r="FJ43" s="20" t="str">
        <f ca="1"/>
        <v/>
      </c>
      <c r="FK43" s="20" t="str">
        <f ca="1"/>
        <v/>
      </c>
      <c r="FL43" s="20" t="str">
        <f ca="1"/>
        <v/>
      </c>
      <c r="FM43" s="20" t="str">
        <f ca="1"/>
        <v/>
      </c>
      <c r="FN43" s="20" t="str">
        <f ca="1"/>
        <v/>
      </c>
      <c r="FO43" s="20" t="str">
        <f ca="1"/>
        <v/>
      </c>
      <c r="FP43" s="20" t="str">
        <f ca="1"/>
        <v/>
      </c>
      <c r="FQ43" s="20" t="str">
        <f ca="1"/>
        <v/>
      </c>
      <c r="FR43" s="20" t="str">
        <f ca="1"/>
        <v/>
      </c>
      <c r="FS43" s="20" t="str">
        <f ca="1"/>
        <v/>
      </c>
      <c r="FT43" s="20" t="str">
        <f ca="1"/>
        <v/>
      </c>
      <c r="FU43" s="20" t="str">
        <f ca="1"/>
        <v/>
      </c>
      <c r="FV43" s="20" t="str">
        <f ca="1"/>
        <v/>
      </c>
      <c r="FW43" s="20" t="str">
        <f ca="1"/>
        <v/>
      </c>
      <c r="FX43" s="20" t="str">
        <f ca="1"/>
        <v/>
      </c>
      <c r="FY43" s="20" t="str">
        <f ca="1"/>
        <v/>
      </c>
      <c r="FZ43" s="20" t="str">
        <f ca="1"/>
        <v/>
      </c>
      <c r="GA43" s="20" t="str">
        <f ca="1"/>
        <v/>
      </c>
      <c r="GB43" s="20" t="str">
        <f ca="1"/>
        <v/>
      </c>
      <c r="GC43" s="20" t="str">
        <f ca="1"/>
        <v/>
      </c>
      <c r="GD43" s="20" t="str">
        <f ca="1"/>
        <v/>
      </c>
      <c r="GE43" s="20" t="str">
        <f ca="1"/>
        <v/>
      </c>
      <c r="GF43" s="20" t="str">
        <f ca="1"/>
        <v/>
      </c>
      <c r="GG43" s="20" t="str">
        <f ca="1"/>
        <v/>
      </c>
      <c r="GH43" s="20" t="str">
        <f ca="1"/>
        <v/>
      </c>
      <c r="GI43" s="20" t="str">
        <f ca="1"/>
        <v/>
      </c>
      <c r="GJ43" s="20" t="str">
        <f ca="1"/>
        <v/>
      </c>
      <c r="GK43" s="20" t="str">
        <f ca="1"/>
        <v/>
      </c>
      <c r="GL43" s="20" t="str">
        <f ca="1"/>
        <v/>
      </c>
      <c r="GM43" s="20" t="str">
        <f ca="1"/>
        <v/>
      </c>
      <c r="GN43" s="20" t="str">
        <f ca="1"/>
        <v/>
      </c>
      <c r="GO43" s="20" t="str">
        <f ca="1"/>
        <v/>
      </c>
      <c r="GP43" s="20" t="str">
        <f ca="1"/>
        <v/>
      </c>
      <c r="GQ43" s="20" t="str">
        <f ca="1"/>
        <v/>
      </c>
      <c r="GR43" s="20" t="str">
        <f ca="1"/>
        <v/>
      </c>
      <c r="GS43" s="20" t="str">
        <f ca="1"/>
        <v/>
      </c>
      <c r="GT43" s="20" t="str">
        <f ca="1"/>
        <v/>
      </c>
      <c r="GU43" s="20" t="str">
        <f ca="1"/>
        <v/>
      </c>
      <c r="GV43" s="20" t="str">
        <f ca="1"/>
        <v/>
      </c>
      <c r="GW43" s="20" t="str">
        <f ca="1"/>
        <v/>
      </c>
      <c r="GX43" s="20" t="str">
        <f ca="1"/>
        <v/>
      </c>
      <c r="GY43" s="20" t="str">
        <f ca="1"/>
        <v/>
      </c>
      <c r="GZ43" s="20" t="str">
        <f ca="1"/>
        <v/>
      </c>
      <c r="HA43" s="20" t="str">
        <f ca="1"/>
        <v/>
      </c>
      <c r="HB43" s="20" t="str">
        <f ca="1"/>
        <v/>
      </c>
      <c r="HC43" s="20" t="str">
        <f ca="1"/>
        <v/>
      </c>
      <c r="HD43" s="20" t="str">
        <f ca="1"/>
        <v/>
      </c>
      <c r="HE43" s="20" t="str">
        <f ca="1"/>
        <v/>
      </c>
      <c r="HF43" s="20" t="str">
        <f ca="1"/>
        <v/>
      </c>
      <c r="HG43" s="20" t="str">
        <f ca="1"/>
        <v>Fin</v>
      </c>
      <c r="HH43" s="20" t="str">
        <f ca="1"/>
        <v xml:space="preserve">al </v>
      </c>
      <c r="HI43" s="20" t="str">
        <f ca="1"/>
        <v>Ins</v>
      </c>
      <c r="HJ43" s="20" t="str">
        <f ca="1"/>
        <v>pec</v>
      </c>
      <c r="HK43" s="20" t="str">
        <f ca="1"/>
        <v>tio</v>
      </c>
      <c r="HL43" s="20" t="str">
        <f ca="1"/>
        <v xml:space="preserve">n  </v>
      </c>
      <c r="HM43" s="20" t="str">
        <f ca="1"/>
        <v xml:space="preserve">   </v>
      </c>
      <c r="HN43" s="20" t="str">
        <f ca="1"/>
        <v xml:space="preserve">   </v>
      </c>
      <c r="HO43" s="20" t="str">
        <f ca="1"/>
        <v xml:space="preserve">   </v>
      </c>
      <c r="HP43" s="20" t="str">
        <f ca="1"/>
        <v xml:space="preserve">   </v>
      </c>
      <c r="HQ43" s="20" t="str">
        <f ca="1"/>
        <v xml:space="preserve">   </v>
      </c>
      <c r="HR43" s="20" t="str">
        <f ca="1"/>
        <v xml:space="preserve">   </v>
      </c>
      <c r="HS43" s="20" t="str">
        <f ca="1"/>
        <v xml:space="preserve">   </v>
      </c>
      <c r="HT43" s="20" t="str">
        <f ca="1"/>
        <v xml:space="preserve">   </v>
      </c>
      <c r="HU43" s="20" t="str">
        <f ca="1"/>
        <v xml:space="preserve">   </v>
      </c>
      <c r="HV43" s="20" t="str">
        <f ca="1"/>
        <v xml:space="preserve">   </v>
      </c>
      <c r="HW43" s="20" t="str">
        <f ca="1"/>
        <v xml:space="preserve">   </v>
      </c>
      <c r="HX43" s="20" t="str">
        <f ca="1"/>
        <v xml:space="preserve">   </v>
      </c>
      <c r="HY43" s="20" t="str">
        <f ca="1"/>
        <v xml:space="preserve">   </v>
      </c>
      <c r="HZ43" s="20" t="str">
        <f ca="1"/>
        <v xml:space="preserve">   </v>
      </c>
      <c r="IA43" s="20" t="str">
        <f ca="1"/>
        <v xml:space="preserve">   </v>
      </c>
      <c r="IB43" s="20" t="str">
        <f ca="1"/>
        <v xml:space="preserve">   </v>
      </c>
      <c r="IC43" s="20" t="str">
        <f ca="1"/>
        <v xml:space="preserve">   </v>
      </c>
      <c r="ID43" s="20" t="str">
        <f ca="1"/>
        <v xml:space="preserve">   </v>
      </c>
      <c r="IE43" s="20" t="str">
        <f ca="1"/>
        <v xml:space="preserve">   </v>
      </c>
      <c r="IF43" s="20" t="str">
        <f ca="1"/>
        <v xml:space="preserve">   </v>
      </c>
      <c r="IG43" s="20" t="str">
        <f ca="1"/>
        <v xml:space="preserve">   </v>
      </c>
      <c r="IH43" s="20" t="str">
        <f ca="1"/>
        <v xml:space="preserve">   </v>
      </c>
      <c r="II43" s="20" t="str">
        <f ca="1"/>
        <v xml:space="preserve">   </v>
      </c>
      <c r="IJ43" s="20" t="str">
        <f ca="1"/>
        <v xml:space="preserve">   </v>
      </c>
      <c r="IK43" s="20" t="str">
        <f ca="1"/>
        <v xml:space="preserve">   </v>
      </c>
      <c r="IL43" s="20" t="str">
        <f ca="1"/>
        <v xml:space="preserve">   </v>
      </c>
      <c r="IM43" s="20" t="str">
        <f ca="1"/>
        <v xml:space="preserve">   </v>
      </c>
      <c r="IN43" s="20" t="str">
        <f ca="1"/>
        <v xml:space="preserve">   </v>
      </c>
      <c r="IO43" s="20" t="str">
        <f ca="1"/>
        <v xml:space="preserve">   </v>
      </c>
      <c r="IP43" s="20" t="str">
        <f ca="1"/>
        <v xml:space="preserve">   </v>
      </c>
      <c r="IQ43" s="20" t="str">
        <f ca="1"/>
        <v xml:space="preserve">   </v>
      </c>
      <c r="IR43" s="20" t="str">
        <f ca="1"/>
        <v xml:space="preserve">   </v>
      </c>
      <c r="IS43" s="20" t="str">
        <f ca="1"/>
        <v xml:space="preserve">   </v>
      </c>
      <c r="IT43" s="20" t="str">
        <f ca="1"/>
        <v xml:space="preserve">   </v>
      </c>
      <c r="IU43" s="20" t="str">
        <f ca="1"/>
        <v xml:space="preserve">   </v>
      </c>
      <c r="IV43" s="20" t="str">
        <f ca="1"/>
        <v xml:space="preserve">   </v>
      </c>
      <c r="IW43" s="20" t="str">
        <f ca="1"/>
        <v xml:space="preserve">   </v>
      </c>
      <c r="IX43" s="20" t="str">
        <f ca="1"/>
        <v xml:space="preserve">   </v>
      </c>
      <c r="IY43" s="20" t="str">
        <f ca="1"/>
        <v xml:space="preserve">   </v>
      </c>
      <c r="IZ43" s="20" t="str">
        <f ca="1"/>
        <v xml:space="preserve">   </v>
      </c>
      <c r="JA43" s="20" t="str">
        <f ca="1"/>
        <v xml:space="preserve">   </v>
      </c>
      <c r="JB43" s="20" t="str">
        <f ca="1"/>
        <v xml:space="preserve">   </v>
      </c>
      <c r="JC43" s="20" t="str">
        <f ca="1"/>
        <v xml:space="preserve">   </v>
      </c>
      <c r="JD43" s="20" t="str">
        <f ca="1"/>
        <v xml:space="preserve">   </v>
      </c>
      <c r="JE43" s="20" t="str">
        <f ca="1"/>
        <v xml:space="preserve">   </v>
      </c>
      <c r="JF43" s="20" t="str">
        <f ca="1"/>
        <v xml:space="preserve">   </v>
      </c>
      <c r="JG43" s="20" t="str">
        <f ca="1"/>
        <v xml:space="preserve">   </v>
      </c>
      <c r="JH43" s="20" t="str">
        <f ca="1"/>
        <v xml:space="preserve">   </v>
      </c>
      <c r="JI43" s="20" t="str">
        <f ca="1"/>
        <v xml:space="preserve">   </v>
      </c>
      <c r="JJ43" s="20" t="str">
        <f ca="1"/>
        <v xml:space="preserve">   </v>
      </c>
      <c r="JK43" s="20" t="str">
        <f ca="1"/>
        <v xml:space="preserve">   </v>
      </c>
      <c r="JL43" s="20" t="str">
        <f ca="1"/>
        <v xml:space="preserve">   </v>
      </c>
      <c r="JM43" s="20" t="str">
        <f ca="1"/>
        <v xml:space="preserve">   </v>
      </c>
      <c r="JN43" s="20" t="str">
        <f ca="1"/>
        <v xml:space="preserve">   </v>
      </c>
      <c r="JO43" s="20" t="str">
        <f ca="1"/>
        <v xml:space="preserve">   </v>
      </c>
      <c r="JP43" s="20" t="str">
        <f ca="1"/>
        <v xml:space="preserve">   </v>
      </c>
      <c r="JQ43" s="20" t="str">
        <f ca="1"/>
        <v xml:space="preserve">   </v>
      </c>
      <c r="JR43" s="20" t="str">
        <f ca="1"/>
        <v xml:space="preserve">   </v>
      </c>
      <c r="JS43" s="20" t="str">
        <f ca="1"/>
        <v xml:space="preserve">   </v>
      </c>
      <c r="JT43" s="20" t="str">
        <f ca="1"/>
        <v xml:space="preserve">   </v>
      </c>
      <c r="JU43" s="20" t="str">
        <f ca="1"/>
        <v xml:space="preserve">   </v>
      </c>
      <c r="JV43" s="20" t="str">
        <f ca="1"/>
        <v xml:space="preserve">   </v>
      </c>
      <c r="JW43" s="20" t="str">
        <f ca="1"/>
        <v xml:space="preserve">   </v>
      </c>
      <c r="JX43" s="20" t="str">
        <f ca="1"/>
        <v xml:space="preserve">   </v>
      </c>
      <c r="JY43" s="20" t="str">
        <f ca="1"/>
        <v xml:space="preserve">   </v>
      </c>
    </row>
    <row r="44" spans="3:285" x14ac:dyDescent="0.3">
      <c r="C44" s="20">
        <v>37</v>
      </c>
      <c r="J44" s="17" t="str">
        <v>ENMT401</v>
      </c>
      <c r="K44" s="15" t="str">
        <v xml:space="preserve">	Oral Presentations</v>
      </c>
      <c r="L44" s="133">
        <v>0.1</v>
      </c>
      <c r="M44" s="18">
        <v>46297</v>
      </c>
      <c r="N44" s="39">
        <f t="shared" si="0"/>
        <v>46298</v>
      </c>
      <c r="O44" s="19" t="str" cm="1">
        <f t="array" aca="1" ref="O44:JY44" ca="1">IFERROR(
  IF(OR($M44="",$N44=""),
    "",
    _xlfn.LET(
      _xlpm.num_characters, characters_per_cell,
      _xlpm.space_chars, 0,
      _xlpm.raw, K44,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((CEILING(_xlpm.x,$H$7)*1000)-45699)&gt;=((CEILING($M44,$H$7)*1000)-45699)
      )),
      _xlpm.n, _xlfn.SCAN(0, _xlpm.flag, _xlfn.LAMBDA(_xlpm.a,_xlpm.b, _xlpm.a + --_xlpm.b)),
      IF(_xlpm.flag, MID(_xlpm.txt,(_xlpm.n-1)*_xlpm.num_characters+1, _xlpm.num_characters), "")
    )
  ),
"")</f>
        <v/>
      </c>
      <c r="P44" s="19" t="str">
        <f ca="1"/>
        <v/>
      </c>
      <c r="Q44" s="19" t="str">
        <f ca="1"/>
        <v/>
      </c>
      <c r="R44" s="19" t="str">
        <f ca="1"/>
        <v/>
      </c>
      <c r="S44" s="19" t="str">
        <f ca="1"/>
        <v/>
      </c>
      <c r="T44" s="19" t="str">
        <f ca="1"/>
        <v/>
      </c>
      <c r="U44" s="19" t="str">
        <f ca="1"/>
        <v/>
      </c>
      <c r="V44" s="19" t="str">
        <f ca="1"/>
        <v/>
      </c>
      <c r="W44" s="19" t="str">
        <f ca="1"/>
        <v/>
      </c>
      <c r="X44" s="19" t="str">
        <f ca="1"/>
        <v/>
      </c>
      <c r="Y44" s="19" t="str">
        <f ca="1"/>
        <v/>
      </c>
      <c r="Z44" s="19" t="str">
        <f ca="1"/>
        <v/>
      </c>
      <c r="AA44" s="19" t="str">
        <f ca="1"/>
        <v/>
      </c>
      <c r="AB44" s="19" t="str">
        <f ca="1"/>
        <v/>
      </c>
      <c r="AC44" s="19" t="str">
        <f ca="1"/>
        <v/>
      </c>
      <c r="AD44" s="19" t="str">
        <f ca="1"/>
        <v/>
      </c>
      <c r="AE44" s="19" t="str">
        <f ca="1"/>
        <v/>
      </c>
      <c r="AF44" s="19" t="str">
        <f ca="1"/>
        <v/>
      </c>
      <c r="AG44" s="19" t="str">
        <f ca="1"/>
        <v/>
      </c>
      <c r="AH44" s="19" t="str">
        <f ca="1"/>
        <v/>
      </c>
      <c r="AI44" s="19" t="str">
        <f ca="1"/>
        <v/>
      </c>
      <c r="AJ44" s="19" t="str">
        <f ca="1"/>
        <v/>
      </c>
      <c r="AK44" s="19" t="str">
        <f ca="1"/>
        <v/>
      </c>
      <c r="AL44" s="19" t="str">
        <f ca="1"/>
        <v/>
      </c>
      <c r="AM44" s="19" t="str">
        <f ca="1"/>
        <v/>
      </c>
      <c r="AN44" s="19" t="str">
        <f ca="1"/>
        <v/>
      </c>
      <c r="AO44" s="19" t="str">
        <f ca="1"/>
        <v/>
      </c>
      <c r="AP44" s="19" t="str">
        <f ca="1"/>
        <v/>
      </c>
      <c r="AQ44" s="20" t="str">
        <f ca="1"/>
        <v/>
      </c>
      <c r="AR44" s="20" t="str">
        <f ca="1"/>
        <v/>
      </c>
      <c r="AS44" s="20" t="str">
        <f ca="1"/>
        <v/>
      </c>
      <c r="AT44" s="20" t="str">
        <f ca="1"/>
        <v/>
      </c>
      <c r="AU44" s="20" t="str">
        <f ca="1"/>
        <v/>
      </c>
      <c r="AV44" s="20" t="str">
        <f ca="1"/>
        <v/>
      </c>
      <c r="AW44" s="20" t="str">
        <f ca="1"/>
        <v/>
      </c>
      <c r="AX44" s="20" t="str">
        <f ca="1"/>
        <v/>
      </c>
      <c r="AY44" s="20" t="str">
        <f ca="1"/>
        <v/>
      </c>
      <c r="AZ44" s="20" t="str">
        <f ca="1"/>
        <v/>
      </c>
      <c r="BA44" s="20" t="str">
        <f ca="1"/>
        <v/>
      </c>
      <c r="BB44" s="20" t="str">
        <f ca="1"/>
        <v/>
      </c>
      <c r="BC44" s="20" t="str">
        <f ca="1"/>
        <v/>
      </c>
      <c r="BD44" s="20" t="str">
        <f ca="1"/>
        <v/>
      </c>
      <c r="BE44" s="20" t="str">
        <f ca="1"/>
        <v/>
      </c>
      <c r="BF44" s="20" t="str">
        <f ca="1"/>
        <v/>
      </c>
      <c r="BG44" s="20" t="str">
        <f ca="1"/>
        <v/>
      </c>
      <c r="BH44" s="20" t="str">
        <f ca="1"/>
        <v/>
      </c>
      <c r="BI44" s="20" t="str">
        <f ca="1"/>
        <v/>
      </c>
      <c r="BJ44" s="20" t="str">
        <f ca="1"/>
        <v/>
      </c>
      <c r="BK44" s="20" t="str">
        <f ca="1"/>
        <v/>
      </c>
      <c r="BL44" s="20" t="str">
        <f ca="1"/>
        <v/>
      </c>
      <c r="BM44" s="20" t="str">
        <f ca="1"/>
        <v/>
      </c>
      <c r="BN44" s="20" t="str">
        <f ca="1"/>
        <v/>
      </c>
      <c r="BO44" s="20" t="str">
        <f ca="1"/>
        <v/>
      </c>
      <c r="BP44" s="20" t="str">
        <f ca="1"/>
        <v/>
      </c>
      <c r="BQ44" s="20" t="str">
        <f ca="1"/>
        <v/>
      </c>
      <c r="BR44" s="20" t="str">
        <f ca="1"/>
        <v/>
      </c>
      <c r="BS44" s="20" t="str">
        <f ca="1"/>
        <v/>
      </c>
      <c r="BT44" s="20" t="str">
        <f ca="1"/>
        <v/>
      </c>
      <c r="BU44" s="20" t="str">
        <f ca="1"/>
        <v/>
      </c>
      <c r="BV44" s="20" t="str">
        <f ca="1"/>
        <v/>
      </c>
      <c r="BW44" s="20" t="str">
        <f ca="1"/>
        <v/>
      </c>
      <c r="BX44" s="20" t="str">
        <f ca="1"/>
        <v/>
      </c>
      <c r="BY44" s="20" t="str">
        <f ca="1"/>
        <v/>
      </c>
      <c r="BZ44" s="20" t="str">
        <f ca="1"/>
        <v/>
      </c>
      <c r="CA44" s="20" t="str">
        <f ca="1"/>
        <v/>
      </c>
      <c r="CB44" s="20" t="str">
        <f ca="1"/>
        <v/>
      </c>
      <c r="CC44" s="20" t="str">
        <f ca="1"/>
        <v/>
      </c>
      <c r="CD44" s="20" t="str">
        <f ca="1"/>
        <v/>
      </c>
      <c r="CE44" s="20" t="str">
        <f ca="1"/>
        <v/>
      </c>
      <c r="CF44" s="20" t="str">
        <f ca="1"/>
        <v/>
      </c>
      <c r="CG44" s="20" t="str">
        <f ca="1"/>
        <v/>
      </c>
      <c r="CH44" s="20" t="str">
        <f ca="1"/>
        <v/>
      </c>
      <c r="CI44" s="20" t="str">
        <f ca="1"/>
        <v/>
      </c>
      <c r="CJ44" s="20" t="str">
        <f ca="1"/>
        <v/>
      </c>
      <c r="CK44" s="20" t="str">
        <f ca="1"/>
        <v/>
      </c>
      <c r="CL44" s="20" t="str">
        <f ca="1"/>
        <v/>
      </c>
      <c r="CM44" s="20" t="str">
        <f ca="1"/>
        <v/>
      </c>
      <c r="CN44" s="20" t="str">
        <f ca="1"/>
        <v/>
      </c>
      <c r="CO44" s="20" t="str">
        <f ca="1"/>
        <v/>
      </c>
      <c r="CP44" s="20" t="str">
        <f ca="1"/>
        <v/>
      </c>
      <c r="CQ44" s="20" t="str">
        <f ca="1"/>
        <v/>
      </c>
      <c r="CR44" s="20" t="str">
        <f ca="1"/>
        <v/>
      </c>
      <c r="CS44" s="20" t="str">
        <f ca="1"/>
        <v/>
      </c>
      <c r="CT44" s="20" t="str">
        <f ca="1"/>
        <v/>
      </c>
      <c r="CU44" s="20" t="str">
        <f ca="1"/>
        <v/>
      </c>
      <c r="CV44" s="20" t="str">
        <f ca="1"/>
        <v/>
      </c>
      <c r="CW44" s="20" t="str">
        <f ca="1"/>
        <v/>
      </c>
      <c r="CX44" s="20" t="str">
        <f ca="1"/>
        <v/>
      </c>
      <c r="CY44" s="20" t="str">
        <f ca="1"/>
        <v/>
      </c>
      <c r="CZ44" s="20" t="str">
        <f ca="1"/>
        <v/>
      </c>
      <c r="DA44" s="20" t="str">
        <f ca="1"/>
        <v/>
      </c>
      <c r="DB44" s="20" t="str">
        <f ca="1"/>
        <v/>
      </c>
      <c r="DC44" s="20" t="str">
        <f ca="1"/>
        <v/>
      </c>
      <c r="DD44" s="20" t="str">
        <f ca="1"/>
        <v/>
      </c>
      <c r="DE44" s="20" t="str">
        <f ca="1"/>
        <v/>
      </c>
      <c r="DF44" s="20" t="str">
        <f ca="1"/>
        <v/>
      </c>
      <c r="DG44" s="20" t="str">
        <f ca="1"/>
        <v/>
      </c>
      <c r="DH44" s="20" t="str">
        <f ca="1"/>
        <v/>
      </c>
      <c r="DI44" s="20" t="str">
        <f ca="1"/>
        <v/>
      </c>
      <c r="DJ44" s="20" t="str">
        <f ca="1"/>
        <v/>
      </c>
      <c r="DK44" s="20" t="str">
        <f ca="1"/>
        <v/>
      </c>
      <c r="DL44" s="20" t="str">
        <f ca="1"/>
        <v/>
      </c>
      <c r="DM44" s="20" t="str">
        <f ca="1"/>
        <v/>
      </c>
      <c r="DN44" s="20" t="str">
        <f ca="1"/>
        <v/>
      </c>
      <c r="DO44" s="20" t="str">
        <f ca="1"/>
        <v/>
      </c>
      <c r="DP44" s="20" t="str">
        <f ca="1"/>
        <v/>
      </c>
      <c r="DQ44" s="20" t="str">
        <f ca="1"/>
        <v/>
      </c>
      <c r="DR44" s="20" t="str">
        <f ca="1"/>
        <v/>
      </c>
      <c r="DS44" s="20" t="str">
        <f ca="1"/>
        <v/>
      </c>
      <c r="DT44" s="20" t="str">
        <f ca="1"/>
        <v/>
      </c>
      <c r="DU44" s="20" t="str">
        <f ca="1"/>
        <v/>
      </c>
      <c r="DV44" s="20" t="str">
        <f ca="1"/>
        <v/>
      </c>
      <c r="DW44" s="20" t="str">
        <f ca="1"/>
        <v/>
      </c>
      <c r="DX44" s="20" t="str">
        <f ca="1"/>
        <v/>
      </c>
      <c r="DY44" s="20" t="str">
        <f ca="1"/>
        <v/>
      </c>
      <c r="DZ44" s="20" t="str">
        <f ca="1"/>
        <v/>
      </c>
      <c r="EA44" s="20" t="str">
        <f ca="1"/>
        <v/>
      </c>
      <c r="EB44" s="20" t="str">
        <f ca="1"/>
        <v/>
      </c>
      <c r="EC44" s="20" t="str">
        <f ca="1"/>
        <v/>
      </c>
      <c r="ED44" s="20" t="str">
        <f ca="1"/>
        <v/>
      </c>
      <c r="EE44" s="20" t="str">
        <f ca="1"/>
        <v/>
      </c>
      <c r="EF44" s="20" t="str">
        <f ca="1"/>
        <v/>
      </c>
      <c r="EG44" s="20" t="str">
        <f ca="1"/>
        <v/>
      </c>
      <c r="EH44" s="20" t="str">
        <f ca="1"/>
        <v/>
      </c>
      <c r="EI44" s="20" t="str">
        <f ca="1"/>
        <v/>
      </c>
      <c r="EJ44" s="20" t="str">
        <f ca="1"/>
        <v/>
      </c>
      <c r="EK44" s="20" t="str">
        <f ca="1"/>
        <v/>
      </c>
      <c r="EL44" s="20" t="str">
        <f ca="1"/>
        <v/>
      </c>
      <c r="EM44" s="20" t="str">
        <f ca="1"/>
        <v/>
      </c>
      <c r="EN44" s="20" t="str">
        <f ca="1"/>
        <v/>
      </c>
      <c r="EO44" s="20" t="str">
        <f ca="1"/>
        <v/>
      </c>
      <c r="EP44" s="20" t="str">
        <f ca="1"/>
        <v/>
      </c>
      <c r="EQ44" s="20" t="str">
        <f ca="1"/>
        <v/>
      </c>
      <c r="ER44" s="20" t="str">
        <f ca="1"/>
        <v/>
      </c>
      <c r="ES44" s="20" t="str">
        <f ca="1"/>
        <v/>
      </c>
      <c r="ET44" s="20" t="str">
        <f ca="1"/>
        <v/>
      </c>
      <c r="EU44" s="20" t="str">
        <f ca="1"/>
        <v/>
      </c>
      <c r="EV44" s="20" t="str">
        <f ca="1"/>
        <v/>
      </c>
      <c r="EW44" s="20" t="str">
        <f ca="1"/>
        <v/>
      </c>
      <c r="EX44" s="20" t="str">
        <f ca="1"/>
        <v/>
      </c>
      <c r="EY44" s="20" t="str">
        <f ca="1"/>
        <v/>
      </c>
      <c r="EZ44" s="20" t="str">
        <f ca="1"/>
        <v/>
      </c>
      <c r="FA44" s="20" t="str">
        <f ca="1"/>
        <v/>
      </c>
      <c r="FB44" s="20" t="str">
        <f ca="1"/>
        <v/>
      </c>
      <c r="FC44" s="20" t="str">
        <f ca="1"/>
        <v/>
      </c>
      <c r="FD44" s="20" t="str">
        <f ca="1"/>
        <v/>
      </c>
      <c r="FE44" s="20" t="str">
        <f ca="1"/>
        <v/>
      </c>
      <c r="FF44" s="20" t="str">
        <f ca="1"/>
        <v/>
      </c>
      <c r="FG44" s="20" t="str">
        <f ca="1"/>
        <v/>
      </c>
      <c r="FH44" s="20" t="str">
        <f ca="1"/>
        <v/>
      </c>
      <c r="FI44" s="20" t="str">
        <f ca="1"/>
        <v/>
      </c>
      <c r="FJ44" s="20" t="str">
        <f ca="1"/>
        <v/>
      </c>
      <c r="FK44" s="20" t="str">
        <f ca="1"/>
        <v/>
      </c>
      <c r="FL44" s="20" t="str">
        <f ca="1"/>
        <v/>
      </c>
      <c r="FM44" s="20" t="str">
        <f ca="1"/>
        <v/>
      </c>
      <c r="FN44" s="20" t="str">
        <f ca="1"/>
        <v/>
      </c>
      <c r="FO44" s="20" t="str">
        <f ca="1"/>
        <v/>
      </c>
      <c r="FP44" s="20" t="str">
        <f ca="1"/>
        <v/>
      </c>
      <c r="FQ44" s="20" t="str">
        <f ca="1"/>
        <v/>
      </c>
      <c r="FR44" s="20" t="str">
        <f ca="1"/>
        <v/>
      </c>
      <c r="FS44" s="20" t="str">
        <f ca="1"/>
        <v/>
      </c>
      <c r="FT44" s="20" t="str">
        <f ca="1"/>
        <v/>
      </c>
      <c r="FU44" s="20" t="str">
        <f ca="1"/>
        <v/>
      </c>
      <c r="FV44" s="20" t="str">
        <f ca="1"/>
        <v/>
      </c>
      <c r="FW44" s="20" t="str">
        <f ca="1"/>
        <v/>
      </c>
      <c r="FX44" s="20" t="str">
        <f ca="1"/>
        <v/>
      </c>
      <c r="FY44" s="20" t="str">
        <f ca="1"/>
        <v/>
      </c>
      <c r="FZ44" s="20" t="str">
        <f ca="1"/>
        <v/>
      </c>
      <c r="GA44" s="20" t="str">
        <f ca="1"/>
        <v/>
      </c>
      <c r="GB44" s="20" t="str">
        <f ca="1"/>
        <v/>
      </c>
      <c r="GC44" s="20" t="str">
        <f ca="1"/>
        <v/>
      </c>
      <c r="GD44" s="20" t="str">
        <f ca="1"/>
        <v/>
      </c>
      <c r="GE44" s="20" t="str">
        <f ca="1"/>
        <v/>
      </c>
      <c r="GF44" s="20" t="str">
        <f ca="1"/>
        <v/>
      </c>
      <c r="GG44" s="20" t="str">
        <f ca="1"/>
        <v/>
      </c>
      <c r="GH44" s="20" t="str">
        <f ca="1"/>
        <v/>
      </c>
      <c r="GI44" s="20" t="str">
        <f ca="1"/>
        <v/>
      </c>
      <c r="GJ44" s="20" t="str">
        <f ca="1"/>
        <v/>
      </c>
      <c r="GK44" s="20" t="str">
        <f ca="1"/>
        <v/>
      </c>
      <c r="GL44" s="20" t="str">
        <f ca="1"/>
        <v/>
      </c>
      <c r="GM44" s="20" t="str">
        <f ca="1"/>
        <v/>
      </c>
      <c r="GN44" s="20" t="str">
        <f ca="1"/>
        <v/>
      </c>
      <c r="GO44" s="20" t="str">
        <f ca="1"/>
        <v/>
      </c>
      <c r="GP44" s="20" t="str">
        <f ca="1"/>
        <v/>
      </c>
      <c r="GQ44" s="20" t="str">
        <f ca="1"/>
        <v/>
      </c>
      <c r="GR44" s="20" t="str">
        <f ca="1"/>
        <v/>
      </c>
      <c r="GS44" s="20" t="str">
        <f ca="1"/>
        <v/>
      </c>
      <c r="GT44" s="20" t="str">
        <f ca="1"/>
        <v/>
      </c>
      <c r="GU44" s="20" t="str">
        <f ca="1"/>
        <v/>
      </c>
      <c r="GV44" s="20" t="str">
        <f ca="1"/>
        <v/>
      </c>
      <c r="GW44" s="20" t="str">
        <f ca="1"/>
        <v/>
      </c>
      <c r="GX44" s="20" t="str">
        <f ca="1"/>
        <v/>
      </c>
      <c r="GY44" s="20" t="str">
        <f ca="1"/>
        <v/>
      </c>
      <c r="GZ44" s="20" t="str">
        <f ca="1"/>
        <v/>
      </c>
      <c r="HA44" s="20" t="str">
        <f ca="1"/>
        <v/>
      </c>
      <c r="HB44" s="20" t="str">
        <f ca="1"/>
        <v/>
      </c>
      <c r="HC44" s="20" t="str">
        <f ca="1"/>
        <v/>
      </c>
      <c r="HD44" s="20" t="str">
        <f ca="1"/>
        <v/>
      </c>
      <c r="HE44" s="20" t="str">
        <f ca="1"/>
        <v/>
      </c>
      <c r="HF44" s="20" t="str">
        <f ca="1"/>
        <v/>
      </c>
      <c r="HG44" s="20" t="str">
        <f ca="1"/>
        <v/>
      </c>
      <c r="HH44" s="20" t="str">
        <f ca="1"/>
        <v/>
      </c>
      <c r="HI44" s="20" t="str">
        <f ca="1"/>
        <v/>
      </c>
      <c r="HJ44" s="20" t="str">
        <f ca="1"/>
        <v/>
      </c>
      <c r="HK44" s="20" t="str">
        <f ca="1"/>
        <v/>
      </c>
      <c r="HL44" s="20" t="str">
        <f ca="1"/>
        <v/>
      </c>
      <c r="HM44" s="20" t="str">
        <f ca="1"/>
        <v/>
      </c>
      <c r="HN44" s="20" t="str">
        <f ca="1"/>
        <v/>
      </c>
      <c r="HO44" s="20" t="str">
        <f ca="1"/>
        <v/>
      </c>
      <c r="HP44" s="20" t="str">
        <f ca="1"/>
        <v/>
      </c>
      <c r="HQ44" s="20" t="str">
        <f ca="1"/>
        <v/>
      </c>
      <c r="HR44" s="20" t="str">
        <f ca="1"/>
        <v/>
      </c>
      <c r="HS44" s="20" t="str">
        <f ca="1"/>
        <v/>
      </c>
      <c r="HT44" s="20" t="str">
        <f ca="1"/>
        <v/>
      </c>
      <c r="HU44" s="20" t="str">
        <f ca="1"/>
        <v xml:space="preserve">	Or</v>
      </c>
      <c r="HV44" s="20" t="str">
        <f ca="1"/>
        <v xml:space="preserve">al </v>
      </c>
      <c r="HW44" s="20" t="str">
        <f ca="1"/>
        <v>Pre</v>
      </c>
      <c r="HX44" s="20" t="str">
        <f ca="1"/>
        <v>sen</v>
      </c>
      <c r="HY44" s="20" t="str">
        <f ca="1"/>
        <v>tat</v>
      </c>
      <c r="HZ44" s="20" t="str">
        <f ca="1"/>
        <v>ion</v>
      </c>
      <c r="IA44" s="20" t="str">
        <f ca="1"/>
        <v xml:space="preserve">s  </v>
      </c>
      <c r="IB44" s="20" t="str">
        <f ca="1"/>
        <v xml:space="preserve">   </v>
      </c>
      <c r="IC44" s="20" t="str">
        <f ca="1"/>
        <v xml:space="preserve">   </v>
      </c>
      <c r="ID44" s="20" t="str">
        <f ca="1"/>
        <v xml:space="preserve">   </v>
      </c>
      <c r="IE44" s="20" t="str">
        <f ca="1"/>
        <v xml:space="preserve">   </v>
      </c>
      <c r="IF44" s="20" t="str">
        <f ca="1"/>
        <v xml:space="preserve">   </v>
      </c>
      <c r="IG44" s="20" t="str">
        <f ca="1"/>
        <v xml:space="preserve">   </v>
      </c>
      <c r="IH44" s="20" t="str">
        <f ca="1"/>
        <v xml:space="preserve">   </v>
      </c>
      <c r="II44" s="20" t="str">
        <f ca="1"/>
        <v xml:space="preserve">   </v>
      </c>
      <c r="IJ44" s="20" t="str">
        <f ca="1"/>
        <v xml:space="preserve">   </v>
      </c>
      <c r="IK44" s="20" t="str">
        <f ca="1"/>
        <v xml:space="preserve">   </v>
      </c>
      <c r="IL44" s="20" t="str">
        <f ca="1"/>
        <v xml:space="preserve">   </v>
      </c>
      <c r="IM44" s="20" t="str">
        <f ca="1"/>
        <v xml:space="preserve">   </v>
      </c>
      <c r="IN44" s="20" t="str">
        <f ca="1"/>
        <v xml:space="preserve">   </v>
      </c>
      <c r="IO44" s="20" t="str">
        <f ca="1"/>
        <v xml:space="preserve">   </v>
      </c>
      <c r="IP44" s="20" t="str">
        <f ca="1"/>
        <v xml:space="preserve">   </v>
      </c>
      <c r="IQ44" s="20" t="str">
        <f ca="1"/>
        <v xml:space="preserve">   </v>
      </c>
      <c r="IR44" s="20" t="str">
        <f ca="1"/>
        <v xml:space="preserve">   </v>
      </c>
      <c r="IS44" s="20" t="str">
        <f ca="1"/>
        <v xml:space="preserve">   </v>
      </c>
      <c r="IT44" s="20" t="str">
        <f ca="1"/>
        <v xml:space="preserve">   </v>
      </c>
      <c r="IU44" s="20" t="str">
        <f ca="1"/>
        <v xml:space="preserve">   </v>
      </c>
      <c r="IV44" s="20" t="str">
        <f ca="1"/>
        <v xml:space="preserve">   </v>
      </c>
      <c r="IW44" s="20" t="str">
        <f ca="1"/>
        <v xml:space="preserve">   </v>
      </c>
      <c r="IX44" s="20" t="str">
        <f ca="1"/>
        <v xml:space="preserve">   </v>
      </c>
      <c r="IY44" s="20" t="str">
        <f ca="1"/>
        <v xml:space="preserve">   </v>
      </c>
      <c r="IZ44" s="20" t="str">
        <f ca="1"/>
        <v xml:space="preserve">   </v>
      </c>
      <c r="JA44" s="20" t="str">
        <f ca="1"/>
        <v xml:space="preserve">   </v>
      </c>
      <c r="JB44" s="20" t="str">
        <f ca="1"/>
        <v xml:space="preserve">   </v>
      </c>
      <c r="JC44" s="20" t="str">
        <f ca="1"/>
        <v xml:space="preserve">   </v>
      </c>
      <c r="JD44" s="20" t="str">
        <f ca="1"/>
        <v xml:space="preserve">   </v>
      </c>
      <c r="JE44" s="20" t="str">
        <f ca="1"/>
        <v xml:space="preserve">   </v>
      </c>
      <c r="JF44" s="20" t="str">
        <f ca="1"/>
        <v xml:space="preserve">   </v>
      </c>
      <c r="JG44" s="20" t="str">
        <f ca="1"/>
        <v xml:space="preserve">   </v>
      </c>
      <c r="JH44" s="20" t="str">
        <f ca="1"/>
        <v xml:space="preserve">   </v>
      </c>
      <c r="JI44" s="20" t="str">
        <f ca="1"/>
        <v xml:space="preserve">   </v>
      </c>
      <c r="JJ44" s="20" t="str">
        <f ca="1"/>
        <v xml:space="preserve">   </v>
      </c>
      <c r="JK44" s="20" t="str">
        <f ca="1"/>
        <v xml:space="preserve">   </v>
      </c>
      <c r="JL44" s="20" t="str">
        <f ca="1"/>
        <v xml:space="preserve">   </v>
      </c>
      <c r="JM44" s="20" t="str">
        <f ca="1"/>
        <v xml:space="preserve">   </v>
      </c>
      <c r="JN44" s="20" t="str">
        <f ca="1"/>
        <v xml:space="preserve">   </v>
      </c>
      <c r="JO44" s="20" t="str">
        <f ca="1"/>
        <v xml:space="preserve">   </v>
      </c>
      <c r="JP44" s="20" t="str">
        <f ca="1"/>
        <v xml:space="preserve">   </v>
      </c>
      <c r="JQ44" s="20" t="str">
        <f ca="1"/>
        <v xml:space="preserve">   </v>
      </c>
      <c r="JR44" s="20" t="str">
        <f ca="1"/>
        <v xml:space="preserve">   </v>
      </c>
      <c r="JS44" s="20" t="str">
        <f ca="1"/>
        <v xml:space="preserve">   </v>
      </c>
      <c r="JT44" s="20" t="str">
        <f ca="1"/>
        <v xml:space="preserve">   </v>
      </c>
      <c r="JU44" s="20" t="str">
        <f ca="1"/>
        <v xml:space="preserve">   </v>
      </c>
      <c r="JV44" s="20" t="str">
        <f ca="1"/>
        <v xml:space="preserve">   </v>
      </c>
      <c r="JW44" s="20" t="str">
        <f ca="1"/>
        <v xml:space="preserve">   </v>
      </c>
      <c r="JX44" s="20" t="str">
        <f ca="1"/>
        <v xml:space="preserve">   </v>
      </c>
      <c r="JY44" s="20" t="str">
        <f ca="1"/>
        <v xml:space="preserve">   </v>
      </c>
    </row>
    <row r="45" spans="3:285" x14ac:dyDescent="0.3">
      <c r="C45" s="20">
        <v>38</v>
      </c>
      <c r="J45" s="17" t="str">
        <v>ENMT401</v>
      </c>
      <c r="K45" s="15" t="str">
        <v>Project Management &amp; Handover</v>
      </c>
      <c r="L45" s="133">
        <v>0.05</v>
      </c>
      <c r="M45" s="18">
        <v>46304</v>
      </c>
      <c r="N45" s="39">
        <f t="shared" si="0"/>
        <v>46305</v>
      </c>
      <c r="O45" s="19" t="str" cm="1">
        <f t="array" aca="1" ref="O45:JY45" ca="1">IFERROR(
  IF(OR($M45="",$N45=""),
    "",
    _xlfn.LET(
      _xlpm.num_characters, characters_per_cell,
      _xlpm.space_chars, 0,
      _xlpm.raw, K45,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((CEILING(_xlpm.x,$H$7)*1000)-45699)&gt;=((CEILING($M45,$H$7)*1000)-45699)
      )),
      _xlpm.n, _xlfn.SCAN(0, _xlpm.flag, _xlfn.LAMBDA(_xlpm.a,_xlpm.b, _xlpm.a + --_xlpm.b)),
      IF(_xlpm.flag, MID(_xlpm.txt,(_xlpm.n-1)*_xlpm.num_characters+1, _xlpm.num_characters), "")
    )
  ),
"")</f>
        <v/>
      </c>
      <c r="P45" s="19" t="str">
        <f ca="1"/>
        <v/>
      </c>
      <c r="Q45" s="19" t="str">
        <f ca="1"/>
        <v/>
      </c>
      <c r="R45" s="19" t="str">
        <f ca="1"/>
        <v/>
      </c>
      <c r="S45" s="19" t="str">
        <f ca="1"/>
        <v/>
      </c>
      <c r="T45" s="19" t="str">
        <f ca="1"/>
        <v/>
      </c>
      <c r="U45" s="19" t="str">
        <f ca="1"/>
        <v/>
      </c>
      <c r="V45" s="19" t="str">
        <f ca="1"/>
        <v/>
      </c>
      <c r="W45" s="19" t="str">
        <f ca="1"/>
        <v/>
      </c>
      <c r="X45" s="19" t="str">
        <f ca="1"/>
        <v/>
      </c>
      <c r="Y45" s="19" t="str">
        <f ca="1"/>
        <v/>
      </c>
      <c r="Z45" s="19" t="str">
        <f ca="1"/>
        <v/>
      </c>
      <c r="AA45" s="19" t="str">
        <f ca="1"/>
        <v/>
      </c>
      <c r="AB45" s="19" t="str">
        <f ca="1"/>
        <v/>
      </c>
      <c r="AC45" s="19" t="str">
        <f ca="1"/>
        <v/>
      </c>
      <c r="AD45" s="19" t="str">
        <f ca="1"/>
        <v/>
      </c>
      <c r="AE45" s="19" t="str">
        <f ca="1"/>
        <v/>
      </c>
      <c r="AF45" s="19" t="str">
        <f ca="1"/>
        <v/>
      </c>
      <c r="AG45" s="19" t="str">
        <f ca="1"/>
        <v/>
      </c>
      <c r="AH45" s="19" t="str">
        <f ca="1"/>
        <v/>
      </c>
      <c r="AI45" s="19" t="str">
        <f ca="1"/>
        <v/>
      </c>
      <c r="AJ45" s="19" t="str">
        <f ca="1"/>
        <v/>
      </c>
      <c r="AK45" s="19" t="str">
        <f ca="1"/>
        <v/>
      </c>
      <c r="AL45" s="19" t="str">
        <f ca="1"/>
        <v/>
      </c>
      <c r="AM45" s="19" t="str">
        <f ca="1"/>
        <v/>
      </c>
      <c r="AN45" s="19" t="str">
        <f ca="1"/>
        <v/>
      </c>
      <c r="AO45" s="19" t="str">
        <f ca="1"/>
        <v/>
      </c>
      <c r="AP45" s="19" t="str">
        <f ca="1"/>
        <v/>
      </c>
      <c r="AQ45" s="20" t="str">
        <f ca="1"/>
        <v/>
      </c>
      <c r="AR45" s="20" t="str">
        <f ca="1"/>
        <v/>
      </c>
      <c r="AS45" s="20" t="str">
        <f ca="1"/>
        <v/>
      </c>
      <c r="AT45" s="20" t="str">
        <f ca="1"/>
        <v/>
      </c>
      <c r="AU45" s="20" t="str">
        <f ca="1"/>
        <v/>
      </c>
      <c r="AV45" s="20" t="str">
        <f ca="1"/>
        <v/>
      </c>
      <c r="AW45" s="20" t="str">
        <f ca="1"/>
        <v/>
      </c>
      <c r="AX45" s="20" t="str">
        <f ca="1"/>
        <v/>
      </c>
      <c r="AY45" s="20" t="str">
        <f ca="1"/>
        <v/>
      </c>
      <c r="AZ45" s="20" t="str">
        <f ca="1"/>
        <v/>
      </c>
      <c r="BA45" s="20" t="str">
        <f ca="1"/>
        <v/>
      </c>
      <c r="BB45" s="20" t="str">
        <f ca="1"/>
        <v/>
      </c>
      <c r="BC45" s="20" t="str">
        <f ca="1"/>
        <v/>
      </c>
      <c r="BD45" s="20" t="str">
        <f ca="1"/>
        <v/>
      </c>
      <c r="BE45" s="20" t="str">
        <f ca="1"/>
        <v/>
      </c>
      <c r="BF45" s="20" t="str">
        <f ca="1"/>
        <v/>
      </c>
      <c r="BG45" s="20" t="str">
        <f ca="1"/>
        <v/>
      </c>
      <c r="BH45" s="20" t="str">
        <f ca="1"/>
        <v/>
      </c>
      <c r="BI45" s="20" t="str">
        <f ca="1"/>
        <v/>
      </c>
      <c r="BJ45" s="20" t="str">
        <f ca="1"/>
        <v/>
      </c>
      <c r="BK45" s="20" t="str">
        <f ca="1"/>
        <v/>
      </c>
      <c r="BL45" s="20" t="str">
        <f ca="1"/>
        <v/>
      </c>
      <c r="BM45" s="20" t="str">
        <f ca="1"/>
        <v/>
      </c>
      <c r="BN45" s="20" t="str">
        <f ca="1"/>
        <v/>
      </c>
      <c r="BO45" s="20" t="str">
        <f ca="1"/>
        <v/>
      </c>
      <c r="BP45" s="20" t="str">
        <f ca="1"/>
        <v/>
      </c>
      <c r="BQ45" s="20" t="str">
        <f ca="1"/>
        <v/>
      </c>
      <c r="BR45" s="20" t="str">
        <f ca="1"/>
        <v/>
      </c>
      <c r="BS45" s="20" t="str">
        <f ca="1"/>
        <v/>
      </c>
      <c r="BT45" s="20" t="str">
        <f ca="1"/>
        <v/>
      </c>
      <c r="BU45" s="20" t="str">
        <f ca="1"/>
        <v/>
      </c>
      <c r="BV45" s="20" t="str">
        <f ca="1"/>
        <v/>
      </c>
      <c r="BW45" s="20" t="str">
        <f ca="1"/>
        <v/>
      </c>
      <c r="BX45" s="20" t="str">
        <f ca="1"/>
        <v/>
      </c>
      <c r="BY45" s="20" t="str">
        <f ca="1"/>
        <v/>
      </c>
      <c r="BZ45" s="20" t="str">
        <f ca="1"/>
        <v/>
      </c>
      <c r="CA45" s="20" t="str">
        <f ca="1"/>
        <v/>
      </c>
      <c r="CB45" s="20" t="str">
        <f ca="1"/>
        <v/>
      </c>
      <c r="CC45" s="20" t="str">
        <f ca="1"/>
        <v/>
      </c>
      <c r="CD45" s="20" t="str">
        <f ca="1"/>
        <v/>
      </c>
      <c r="CE45" s="20" t="str">
        <f ca="1"/>
        <v/>
      </c>
      <c r="CF45" s="20" t="str">
        <f ca="1"/>
        <v/>
      </c>
      <c r="CG45" s="20" t="str">
        <f ca="1"/>
        <v/>
      </c>
      <c r="CH45" s="20" t="str">
        <f ca="1"/>
        <v/>
      </c>
      <c r="CI45" s="20" t="str">
        <f ca="1"/>
        <v/>
      </c>
      <c r="CJ45" s="20" t="str">
        <f ca="1"/>
        <v/>
      </c>
      <c r="CK45" s="20" t="str">
        <f ca="1"/>
        <v/>
      </c>
      <c r="CL45" s="20" t="str">
        <f ca="1"/>
        <v/>
      </c>
      <c r="CM45" s="20" t="str">
        <f ca="1"/>
        <v/>
      </c>
      <c r="CN45" s="20" t="str">
        <f ca="1"/>
        <v/>
      </c>
      <c r="CO45" s="20" t="str">
        <f ca="1"/>
        <v/>
      </c>
      <c r="CP45" s="20" t="str">
        <f ca="1"/>
        <v/>
      </c>
      <c r="CQ45" s="20" t="str">
        <f ca="1"/>
        <v/>
      </c>
      <c r="CR45" s="20" t="str">
        <f ca="1"/>
        <v/>
      </c>
      <c r="CS45" s="20" t="str">
        <f ca="1"/>
        <v/>
      </c>
      <c r="CT45" s="20" t="str">
        <f ca="1"/>
        <v/>
      </c>
      <c r="CU45" s="20" t="str">
        <f ca="1"/>
        <v/>
      </c>
      <c r="CV45" s="20" t="str">
        <f ca="1"/>
        <v/>
      </c>
      <c r="CW45" s="20" t="str">
        <f ca="1"/>
        <v/>
      </c>
      <c r="CX45" s="20" t="str">
        <f ca="1"/>
        <v/>
      </c>
      <c r="CY45" s="20" t="str">
        <f ca="1"/>
        <v/>
      </c>
      <c r="CZ45" s="20" t="str">
        <f ca="1"/>
        <v/>
      </c>
      <c r="DA45" s="20" t="str">
        <f ca="1"/>
        <v/>
      </c>
      <c r="DB45" s="20" t="str">
        <f ca="1"/>
        <v/>
      </c>
      <c r="DC45" s="20" t="str">
        <f ca="1"/>
        <v/>
      </c>
      <c r="DD45" s="20" t="str">
        <f ca="1"/>
        <v/>
      </c>
      <c r="DE45" s="20" t="str">
        <f ca="1"/>
        <v/>
      </c>
      <c r="DF45" s="20" t="str">
        <f ca="1"/>
        <v/>
      </c>
      <c r="DG45" s="20" t="str">
        <f ca="1"/>
        <v/>
      </c>
      <c r="DH45" s="20" t="str">
        <f ca="1"/>
        <v/>
      </c>
      <c r="DI45" s="20" t="str">
        <f ca="1"/>
        <v/>
      </c>
      <c r="DJ45" s="20" t="str">
        <f ca="1"/>
        <v/>
      </c>
      <c r="DK45" s="20" t="str">
        <f ca="1"/>
        <v/>
      </c>
      <c r="DL45" s="20" t="str">
        <f ca="1"/>
        <v/>
      </c>
      <c r="DM45" s="20" t="str">
        <f ca="1"/>
        <v/>
      </c>
      <c r="DN45" s="20" t="str">
        <f ca="1"/>
        <v/>
      </c>
      <c r="DO45" s="20" t="str">
        <f ca="1"/>
        <v/>
      </c>
      <c r="DP45" s="20" t="str">
        <f ca="1"/>
        <v/>
      </c>
      <c r="DQ45" s="20" t="str">
        <f ca="1"/>
        <v/>
      </c>
      <c r="DR45" s="20" t="str">
        <f ca="1"/>
        <v/>
      </c>
      <c r="DS45" s="20" t="str">
        <f ca="1"/>
        <v/>
      </c>
      <c r="DT45" s="20" t="str">
        <f ca="1"/>
        <v/>
      </c>
      <c r="DU45" s="20" t="str">
        <f ca="1"/>
        <v/>
      </c>
      <c r="DV45" s="20" t="str">
        <f ca="1"/>
        <v/>
      </c>
      <c r="DW45" s="20" t="str">
        <f ca="1"/>
        <v/>
      </c>
      <c r="DX45" s="20" t="str">
        <f ca="1"/>
        <v/>
      </c>
      <c r="DY45" s="20" t="str">
        <f ca="1"/>
        <v/>
      </c>
      <c r="DZ45" s="20" t="str">
        <f ca="1"/>
        <v/>
      </c>
      <c r="EA45" s="20" t="str">
        <f ca="1"/>
        <v/>
      </c>
      <c r="EB45" s="20" t="str">
        <f ca="1"/>
        <v/>
      </c>
      <c r="EC45" s="20" t="str">
        <f ca="1"/>
        <v/>
      </c>
      <c r="ED45" s="20" t="str">
        <f ca="1"/>
        <v/>
      </c>
      <c r="EE45" s="20" t="str">
        <f ca="1"/>
        <v/>
      </c>
      <c r="EF45" s="20" t="str">
        <f ca="1"/>
        <v/>
      </c>
      <c r="EG45" s="20" t="str">
        <f ca="1"/>
        <v/>
      </c>
      <c r="EH45" s="20" t="str">
        <f ca="1"/>
        <v/>
      </c>
      <c r="EI45" s="20" t="str">
        <f ca="1"/>
        <v/>
      </c>
      <c r="EJ45" s="20" t="str">
        <f ca="1"/>
        <v/>
      </c>
      <c r="EK45" s="20" t="str">
        <f ca="1"/>
        <v/>
      </c>
      <c r="EL45" s="20" t="str">
        <f ca="1"/>
        <v/>
      </c>
      <c r="EM45" s="20" t="str">
        <f ca="1"/>
        <v/>
      </c>
      <c r="EN45" s="20" t="str">
        <f ca="1"/>
        <v/>
      </c>
      <c r="EO45" s="20" t="str">
        <f ca="1"/>
        <v/>
      </c>
      <c r="EP45" s="20" t="str">
        <f ca="1"/>
        <v/>
      </c>
      <c r="EQ45" s="20" t="str">
        <f ca="1"/>
        <v/>
      </c>
      <c r="ER45" s="20" t="str">
        <f ca="1"/>
        <v/>
      </c>
      <c r="ES45" s="20" t="str">
        <f ca="1"/>
        <v/>
      </c>
      <c r="ET45" s="20" t="str">
        <f ca="1"/>
        <v/>
      </c>
      <c r="EU45" s="20" t="str">
        <f ca="1"/>
        <v/>
      </c>
      <c r="EV45" s="20" t="str">
        <f ca="1"/>
        <v/>
      </c>
      <c r="EW45" s="20" t="str">
        <f ca="1"/>
        <v/>
      </c>
      <c r="EX45" s="20" t="str">
        <f ca="1"/>
        <v/>
      </c>
      <c r="EY45" s="20" t="str">
        <f ca="1"/>
        <v/>
      </c>
      <c r="EZ45" s="20" t="str">
        <f ca="1"/>
        <v/>
      </c>
      <c r="FA45" s="20" t="str">
        <f ca="1"/>
        <v/>
      </c>
      <c r="FB45" s="20" t="str">
        <f ca="1"/>
        <v/>
      </c>
      <c r="FC45" s="20" t="str">
        <f ca="1"/>
        <v/>
      </c>
      <c r="FD45" s="20" t="str">
        <f ca="1"/>
        <v/>
      </c>
      <c r="FE45" s="20" t="str">
        <f ca="1"/>
        <v/>
      </c>
      <c r="FF45" s="20" t="str">
        <f ca="1"/>
        <v/>
      </c>
      <c r="FG45" s="20" t="str">
        <f ca="1"/>
        <v/>
      </c>
      <c r="FH45" s="20" t="str">
        <f ca="1"/>
        <v/>
      </c>
      <c r="FI45" s="20" t="str">
        <f ca="1"/>
        <v/>
      </c>
      <c r="FJ45" s="20" t="str">
        <f ca="1"/>
        <v/>
      </c>
      <c r="FK45" s="20" t="str">
        <f ca="1"/>
        <v/>
      </c>
      <c r="FL45" s="20" t="str">
        <f ca="1"/>
        <v/>
      </c>
      <c r="FM45" s="20" t="str">
        <f ca="1"/>
        <v/>
      </c>
      <c r="FN45" s="20" t="str">
        <f ca="1"/>
        <v/>
      </c>
      <c r="FO45" s="20" t="str">
        <f ca="1"/>
        <v/>
      </c>
      <c r="FP45" s="20" t="str">
        <f ca="1"/>
        <v/>
      </c>
      <c r="FQ45" s="20" t="str">
        <f ca="1"/>
        <v/>
      </c>
      <c r="FR45" s="20" t="str">
        <f ca="1"/>
        <v/>
      </c>
      <c r="FS45" s="20" t="str">
        <f ca="1"/>
        <v/>
      </c>
      <c r="FT45" s="20" t="str">
        <f ca="1"/>
        <v/>
      </c>
      <c r="FU45" s="20" t="str">
        <f ca="1"/>
        <v/>
      </c>
      <c r="FV45" s="20" t="str">
        <f ca="1"/>
        <v/>
      </c>
      <c r="FW45" s="20" t="str">
        <f ca="1"/>
        <v/>
      </c>
      <c r="FX45" s="20" t="str">
        <f ca="1"/>
        <v/>
      </c>
      <c r="FY45" s="20" t="str">
        <f ca="1"/>
        <v/>
      </c>
      <c r="FZ45" s="20" t="str">
        <f ca="1"/>
        <v/>
      </c>
      <c r="GA45" s="20" t="str">
        <f ca="1"/>
        <v/>
      </c>
      <c r="GB45" s="20" t="str">
        <f ca="1"/>
        <v/>
      </c>
      <c r="GC45" s="20" t="str">
        <f ca="1"/>
        <v/>
      </c>
      <c r="GD45" s="20" t="str">
        <f ca="1"/>
        <v/>
      </c>
      <c r="GE45" s="20" t="str">
        <f ca="1"/>
        <v/>
      </c>
      <c r="GF45" s="20" t="str">
        <f ca="1"/>
        <v/>
      </c>
      <c r="GG45" s="20" t="str">
        <f ca="1"/>
        <v/>
      </c>
      <c r="GH45" s="20" t="str">
        <f ca="1"/>
        <v/>
      </c>
      <c r="GI45" s="20" t="str">
        <f ca="1"/>
        <v/>
      </c>
      <c r="GJ45" s="20" t="str">
        <f ca="1"/>
        <v/>
      </c>
      <c r="GK45" s="20" t="str">
        <f ca="1"/>
        <v/>
      </c>
      <c r="GL45" s="20" t="str">
        <f ca="1"/>
        <v/>
      </c>
      <c r="GM45" s="20" t="str">
        <f ca="1"/>
        <v/>
      </c>
      <c r="GN45" s="20" t="str">
        <f ca="1"/>
        <v/>
      </c>
      <c r="GO45" s="20" t="str">
        <f ca="1"/>
        <v/>
      </c>
      <c r="GP45" s="20" t="str">
        <f ca="1"/>
        <v/>
      </c>
      <c r="GQ45" s="20" t="str">
        <f ca="1"/>
        <v/>
      </c>
      <c r="GR45" s="20" t="str">
        <f ca="1"/>
        <v/>
      </c>
      <c r="GS45" s="20" t="str">
        <f ca="1"/>
        <v/>
      </c>
      <c r="GT45" s="20" t="str">
        <f ca="1"/>
        <v/>
      </c>
      <c r="GU45" s="20" t="str">
        <f ca="1"/>
        <v/>
      </c>
      <c r="GV45" s="20" t="str">
        <f ca="1"/>
        <v/>
      </c>
      <c r="GW45" s="20" t="str">
        <f ca="1"/>
        <v/>
      </c>
      <c r="GX45" s="20" t="str">
        <f ca="1"/>
        <v/>
      </c>
      <c r="GY45" s="20" t="str">
        <f ca="1"/>
        <v/>
      </c>
      <c r="GZ45" s="20" t="str">
        <f ca="1"/>
        <v/>
      </c>
      <c r="HA45" s="20" t="str">
        <f ca="1"/>
        <v/>
      </c>
      <c r="HB45" s="20" t="str">
        <f ca="1"/>
        <v/>
      </c>
      <c r="HC45" s="20" t="str">
        <f ca="1"/>
        <v/>
      </c>
      <c r="HD45" s="20" t="str">
        <f ca="1"/>
        <v/>
      </c>
      <c r="HE45" s="20" t="str">
        <f ca="1"/>
        <v/>
      </c>
      <c r="HF45" s="20" t="str">
        <f ca="1"/>
        <v/>
      </c>
      <c r="HG45" s="20" t="str">
        <f ca="1"/>
        <v/>
      </c>
      <c r="HH45" s="20" t="str">
        <f ca="1"/>
        <v/>
      </c>
      <c r="HI45" s="20" t="str">
        <f ca="1"/>
        <v/>
      </c>
      <c r="HJ45" s="20" t="str">
        <f ca="1"/>
        <v/>
      </c>
      <c r="HK45" s="20" t="str">
        <f ca="1"/>
        <v/>
      </c>
      <c r="HL45" s="20" t="str">
        <f ca="1"/>
        <v/>
      </c>
      <c r="HM45" s="20" t="str">
        <f ca="1"/>
        <v/>
      </c>
      <c r="HN45" s="20" t="str">
        <f ca="1"/>
        <v/>
      </c>
      <c r="HO45" s="20" t="str">
        <f ca="1"/>
        <v/>
      </c>
      <c r="HP45" s="20" t="str">
        <f ca="1"/>
        <v/>
      </c>
      <c r="HQ45" s="20" t="str">
        <f ca="1"/>
        <v/>
      </c>
      <c r="HR45" s="20" t="str">
        <f ca="1"/>
        <v/>
      </c>
      <c r="HS45" s="20" t="str">
        <f ca="1"/>
        <v/>
      </c>
      <c r="HT45" s="20" t="str">
        <f ca="1"/>
        <v/>
      </c>
      <c r="HU45" s="20" t="str">
        <f ca="1"/>
        <v/>
      </c>
      <c r="HV45" s="20" t="str">
        <f ca="1"/>
        <v/>
      </c>
      <c r="HW45" s="20" t="str">
        <f ca="1"/>
        <v/>
      </c>
      <c r="HX45" s="20" t="str">
        <f ca="1"/>
        <v/>
      </c>
      <c r="HY45" s="20" t="str">
        <f ca="1"/>
        <v/>
      </c>
      <c r="HZ45" s="20" t="str">
        <f ca="1"/>
        <v/>
      </c>
      <c r="IA45" s="20" t="str">
        <f ca="1"/>
        <v/>
      </c>
      <c r="IB45" s="20" t="str">
        <f ca="1"/>
        <v>Pro</v>
      </c>
      <c r="IC45" s="20" t="str">
        <f ca="1"/>
        <v>jec</v>
      </c>
      <c r="ID45" s="20" t="str">
        <f ca="1"/>
        <v xml:space="preserve">t  </v>
      </c>
      <c r="IE45" s="20" t="str">
        <f ca="1"/>
        <v>Man</v>
      </c>
      <c r="IF45" s="20" t="str">
        <f ca="1"/>
        <v>age</v>
      </c>
      <c r="IG45" s="20" t="str">
        <f ca="1"/>
        <v>men</v>
      </c>
      <c r="IH45" s="20" t="str">
        <f ca="1"/>
        <v xml:space="preserve">t  </v>
      </c>
      <c r="II45" s="20" t="str">
        <f ca="1"/>
        <v xml:space="preserve">&amp;  </v>
      </c>
      <c r="IJ45" s="20" t="str">
        <f ca="1"/>
        <v>Han</v>
      </c>
      <c r="IK45" s="20" t="str">
        <f ca="1"/>
        <v>dov</v>
      </c>
      <c r="IL45" s="20" t="str">
        <f ca="1"/>
        <v xml:space="preserve">er </v>
      </c>
      <c r="IM45" s="20" t="str">
        <f ca="1"/>
        <v xml:space="preserve">   </v>
      </c>
      <c r="IN45" s="20" t="str">
        <f ca="1"/>
        <v xml:space="preserve">   </v>
      </c>
      <c r="IO45" s="20" t="str">
        <f ca="1"/>
        <v xml:space="preserve">   </v>
      </c>
      <c r="IP45" s="20" t="str">
        <f ca="1"/>
        <v xml:space="preserve">   </v>
      </c>
      <c r="IQ45" s="20" t="str">
        <f ca="1"/>
        <v xml:space="preserve">   </v>
      </c>
      <c r="IR45" s="20" t="str">
        <f ca="1"/>
        <v xml:space="preserve">   </v>
      </c>
      <c r="IS45" s="20" t="str">
        <f ca="1"/>
        <v xml:space="preserve">   </v>
      </c>
      <c r="IT45" s="20" t="str">
        <f ca="1"/>
        <v xml:space="preserve">   </v>
      </c>
      <c r="IU45" s="20" t="str">
        <f ca="1"/>
        <v xml:space="preserve">   </v>
      </c>
      <c r="IV45" s="20" t="str">
        <f ca="1"/>
        <v xml:space="preserve">   </v>
      </c>
      <c r="IW45" s="20" t="str">
        <f ca="1"/>
        <v xml:space="preserve">   </v>
      </c>
      <c r="IX45" s="20" t="str">
        <f ca="1"/>
        <v xml:space="preserve">   </v>
      </c>
      <c r="IY45" s="20" t="str">
        <f ca="1"/>
        <v xml:space="preserve">   </v>
      </c>
      <c r="IZ45" s="20" t="str">
        <f ca="1"/>
        <v xml:space="preserve">   </v>
      </c>
      <c r="JA45" s="20" t="str">
        <f ca="1"/>
        <v xml:space="preserve">   </v>
      </c>
      <c r="JB45" s="20" t="str">
        <f ca="1"/>
        <v xml:space="preserve">   </v>
      </c>
      <c r="JC45" s="20" t="str">
        <f ca="1"/>
        <v xml:space="preserve">   </v>
      </c>
      <c r="JD45" s="20" t="str">
        <f ca="1"/>
        <v xml:space="preserve">   </v>
      </c>
      <c r="JE45" s="20" t="str">
        <f ca="1"/>
        <v xml:space="preserve">   </v>
      </c>
      <c r="JF45" s="20" t="str">
        <f ca="1"/>
        <v xml:space="preserve">   </v>
      </c>
      <c r="JG45" s="20" t="str">
        <f ca="1"/>
        <v xml:space="preserve">   </v>
      </c>
      <c r="JH45" s="20" t="str">
        <f ca="1"/>
        <v xml:space="preserve">   </v>
      </c>
      <c r="JI45" s="20" t="str">
        <f ca="1"/>
        <v xml:space="preserve">   </v>
      </c>
      <c r="JJ45" s="20" t="str">
        <f ca="1"/>
        <v xml:space="preserve">   </v>
      </c>
      <c r="JK45" s="20" t="str">
        <f ca="1"/>
        <v xml:space="preserve">   </v>
      </c>
      <c r="JL45" s="20" t="str">
        <f ca="1"/>
        <v xml:space="preserve">   </v>
      </c>
      <c r="JM45" s="20" t="str">
        <f ca="1"/>
        <v xml:space="preserve">   </v>
      </c>
      <c r="JN45" s="20" t="str">
        <f ca="1"/>
        <v xml:space="preserve">   </v>
      </c>
      <c r="JO45" s="20" t="str">
        <f ca="1"/>
        <v xml:space="preserve">   </v>
      </c>
      <c r="JP45" s="20" t="str">
        <f ca="1"/>
        <v xml:space="preserve">   </v>
      </c>
      <c r="JQ45" s="20" t="str">
        <f ca="1"/>
        <v xml:space="preserve">   </v>
      </c>
      <c r="JR45" s="20" t="str">
        <f ca="1"/>
        <v xml:space="preserve">   </v>
      </c>
      <c r="JS45" s="20" t="str">
        <f ca="1"/>
        <v xml:space="preserve">   </v>
      </c>
      <c r="JT45" s="20" t="str">
        <f ca="1"/>
        <v xml:space="preserve">   </v>
      </c>
      <c r="JU45" s="20" t="str">
        <f ca="1"/>
        <v xml:space="preserve">   </v>
      </c>
      <c r="JV45" s="20" t="str">
        <f ca="1"/>
        <v xml:space="preserve">   </v>
      </c>
      <c r="JW45" s="20" t="str">
        <f ca="1"/>
        <v xml:space="preserve">   </v>
      </c>
      <c r="JX45" s="20" t="str">
        <f ca="1"/>
        <v xml:space="preserve">   </v>
      </c>
      <c r="JY45" s="20" t="str">
        <f ca="1"/>
        <v xml:space="preserve">   </v>
      </c>
    </row>
    <row r="46" spans="3:285" x14ac:dyDescent="0.3">
      <c r="C46" s="20">
        <v>39</v>
      </c>
      <c r="J46" s="17" t="str">
        <v>All</v>
      </c>
      <c r="K46" s="15" t="str">
        <v>Study Break</v>
      </c>
      <c r="L46" s="133" t="str">
        <v/>
      </c>
      <c r="M46" s="18">
        <v>46314</v>
      </c>
      <c r="N46" s="39">
        <f t="shared" si="0"/>
        <v>46319</v>
      </c>
      <c r="O46" s="19" t="str" cm="1">
        <f t="array" aca="1" ref="O46:JY46" ca="1">IFERROR(
  IF(OR($M46="",$N46=""),
    "",
    _xlfn.LET(
      _xlpm.num_characters, characters_per_cell,
      _xlpm.space_chars, 0,
      _xlpm.raw, K46,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((CEILING(_xlpm.x,$H$7)*1000)-45699)&gt;=((CEILING($M46,$H$7)*1000)-45699)
      )),
      _xlpm.n, _xlfn.SCAN(0, _xlpm.flag, _xlfn.LAMBDA(_xlpm.a,_xlpm.b, _xlpm.a + --_xlpm.b)),
      IF(_xlpm.flag, MID(_xlpm.txt,(_xlpm.n-1)*_xlpm.num_characters+1, _xlpm.num_characters), "")
    )
  ),
"")</f>
        <v/>
      </c>
      <c r="P46" s="19" t="str">
        <f ca="1"/>
        <v/>
      </c>
      <c r="Q46" s="19" t="str">
        <f ca="1"/>
        <v/>
      </c>
      <c r="R46" s="19" t="str">
        <f ca="1"/>
        <v/>
      </c>
      <c r="S46" s="19" t="str">
        <f ca="1"/>
        <v/>
      </c>
      <c r="T46" s="19" t="str">
        <f ca="1"/>
        <v/>
      </c>
      <c r="U46" s="19" t="str">
        <f ca="1"/>
        <v/>
      </c>
      <c r="V46" s="19" t="str">
        <f ca="1"/>
        <v/>
      </c>
      <c r="W46" s="19" t="str">
        <f ca="1"/>
        <v/>
      </c>
      <c r="X46" s="19" t="str">
        <f ca="1"/>
        <v/>
      </c>
      <c r="Y46" s="19" t="str">
        <f ca="1"/>
        <v/>
      </c>
      <c r="Z46" s="19" t="str">
        <f ca="1"/>
        <v/>
      </c>
      <c r="AA46" s="19" t="str">
        <f ca="1"/>
        <v/>
      </c>
      <c r="AB46" s="19" t="str">
        <f ca="1"/>
        <v/>
      </c>
      <c r="AC46" s="19" t="str">
        <f ca="1"/>
        <v/>
      </c>
      <c r="AD46" s="19" t="str">
        <f ca="1"/>
        <v/>
      </c>
      <c r="AE46" s="19" t="str">
        <f ca="1"/>
        <v/>
      </c>
      <c r="AF46" s="19" t="str">
        <f ca="1"/>
        <v/>
      </c>
      <c r="AG46" s="19" t="str">
        <f ca="1"/>
        <v/>
      </c>
      <c r="AH46" s="19" t="str">
        <f ca="1"/>
        <v/>
      </c>
      <c r="AI46" s="19" t="str">
        <f ca="1"/>
        <v/>
      </c>
      <c r="AJ46" s="19" t="str">
        <f ca="1"/>
        <v/>
      </c>
      <c r="AK46" s="19" t="str">
        <f ca="1"/>
        <v/>
      </c>
      <c r="AL46" s="19" t="str">
        <f ca="1"/>
        <v/>
      </c>
      <c r="AM46" s="19" t="str">
        <f ca="1"/>
        <v/>
      </c>
      <c r="AN46" s="19" t="str">
        <f ca="1"/>
        <v/>
      </c>
      <c r="AO46" s="19" t="str">
        <f ca="1"/>
        <v/>
      </c>
      <c r="AP46" s="19" t="str">
        <f ca="1"/>
        <v/>
      </c>
      <c r="AQ46" s="20" t="str">
        <f ca="1"/>
        <v/>
      </c>
      <c r="AR46" s="20" t="str">
        <f ca="1"/>
        <v/>
      </c>
      <c r="AS46" s="20" t="str">
        <f ca="1"/>
        <v/>
      </c>
      <c r="AT46" s="20" t="str">
        <f ca="1"/>
        <v/>
      </c>
      <c r="AU46" s="20" t="str">
        <f ca="1"/>
        <v/>
      </c>
      <c r="AV46" s="20" t="str">
        <f ca="1"/>
        <v/>
      </c>
      <c r="AW46" s="20" t="str">
        <f ca="1"/>
        <v/>
      </c>
      <c r="AX46" s="20" t="str">
        <f ca="1"/>
        <v/>
      </c>
      <c r="AY46" s="20" t="str">
        <f ca="1"/>
        <v/>
      </c>
      <c r="AZ46" s="20" t="str">
        <f ca="1"/>
        <v/>
      </c>
      <c r="BA46" s="20" t="str">
        <f ca="1"/>
        <v/>
      </c>
      <c r="BB46" s="20" t="str">
        <f ca="1"/>
        <v/>
      </c>
      <c r="BC46" s="20" t="str">
        <f ca="1"/>
        <v/>
      </c>
      <c r="BD46" s="20" t="str">
        <f ca="1"/>
        <v/>
      </c>
      <c r="BE46" s="20" t="str">
        <f ca="1"/>
        <v/>
      </c>
      <c r="BF46" s="20" t="str">
        <f ca="1"/>
        <v/>
      </c>
      <c r="BG46" s="20" t="str">
        <f ca="1"/>
        <v/>
      </c>
      <c r="BH46" s="20" t="str">
        <f ca="1"/>
        <v/>
      </c>
      <c r="BI46" s="20" t="str">
        <f ca="1"/>
        <v/>
      </c>
      <c r="BJ46" s="20" t="str">
        <f ca="1"/>
        <v/>
      </c>
      <c r="BK46" s="20" t="str">
        <f ca="1"/>
        <v/>
      </c>
      <c r="BL46" s="20" t="str">
        <f ca="1"/>
        <v/>
      </c>
      <c r="BM46" s="20" t="str">
        <f ca="1"/>
        <v/>
      </c>
      <c r="BN46" s="20" t="str">
        <f ca="1"/>
        <v/>
      </c>
      <c r="BO46" s="20" t="str">
        <f ca="1"/>
        <v/>
      </c>
      <c r="BP46" s="20" t="str">
        <f ca="1"/>
        <v/>
      </c>
      <c r="BQ46" s="20" t="str">
        <f ca="1"/>
        <v/>
      </c>
      <c r="BR46" s="20" t="str">
        <f ca="1"/>
        <v/>
      </c>
      <c r="BS46" s="20" t="str">
        <f ca="1"/>
        <v/>
      </c>
      <c r="BT46" s="20" t="str">
        <f ca="1"/>
        <v/>
      </c>
      <c r="BU46" s="20" t="str">
        <f ca="1"/>
        <v/>
      </c>
      <c r="BV46" s="20" t="str">
        <f ca="1"/>
        <v/>
      </c>
      <c r="BW46" s="20" t="str">
        <f ca="1"/>
        <v/>
      </c>
      <c r="BX46" s="20" t="str">
        <f ca="1"/>
        <v/>
      </c>
      <c r="BY46" s="20" t="str">
        <f ca="1"/>
        <v/>
      </c>
      <c r="BZ46" s="20" t="str">
        <f ca="1"/>
        <v/>
      </c>
      <c r="CA46" s="20" t="str">
        <f ca="1"/>
        <v/>
      </c>
      <c r="CB46" s="20" t="str">
        <f ca="1"/>
        <v/>
      </c>
      <c r="CC46" s="20" t="str">
        <f ca="1"/>
        <v/>
      </c>
      <c r="CD46" s="20" t="str">
        <f ca="1"/>
        <v/>
      </c>
      <c r="CE46" s="20" t="str">
        <f ca="1"/>
        <v/>
      </c>
      <c r="CF46" s="20" t="str">
        <f ca="1"/>
        <v/>
      </c>
      <c r="CG46" s="20" t="str">
        <f ca="1"/>
        <v/>
      </c>
      <c r="CH46" s="20" t="str">
        <f ca="1"/>
        <v/>
      </c>
      <c r="CI46" s="20" t="str">
        <f ca="1"/>
        <v/>
      </c>
      <c r="CJ46" s="20" t="str">
        <f ca="1"/>
        <v/>
      </c>
      <c r="CK46" s="20" t="str">
        <f ca="1"/>
        <v/>
      </c>
      <c r="CL46" s="20" t="str">
        <f ca="1"/>
        <v/>
      </c>
      <c r="CM46" s="20" t="str">
        <f ca="1"/>
        <v/>
      </c>
      <c r="CN46" s="20" t="str">
        <f ca="1"/>
        <v/>
      </c>
      <c r="CO46" s="20" t="str">
        <f ca="1"/>
        <v/>
      </c>
      <c r="CP46" s="20" t="str">
        <f ca="1"/>
        <v/>
      </c>
      <c r="CQ46" s="20" t="str">
        <f ca="1"/>
        <v/>
      </c>
      <c r="CR46" s="20" t="str">
        <f ca="1"/>
        <v/>
      </c>
      <c r="CS46" s="20" t="str">
        <f ca="1"/>
        <v/>
      </c>
      <c r="CT46" s="20" t="str">
        <f ca="1"/>
        <v/>
      </c>
      <c r="CU46" s="20" t="str">
        <f ca="1"/>
        <v/>
      </c>
      <c r="CV46" s="20" t="str">
        <f ca="1"/>
        <v/>
      </c>
      <c r="CW46" s="20" t="str">
        <f ca="1"/>
        <v/>
      </c>
      <c r="CX46" s="20" t="str">
        <f ca="1"/>
        <v/>
      </c>
      <c r="CY46" s="20" t="str">
        <f ca="1"/>
        <v/>
      </c>
      <c r="CZ46" s="20" t="str">
        <f ca="1"/>
        <v/>
      </c>
      <c r="DA46" s="20" t="str">
        <f ca="1"/>
        <v/>
      </c>
      <c r="DB46" s="20" t="str">
        <f ca="1"/>
        <v/>
      </c>
      <c r="DC46" s="20" t="str">
        <f ca="1"/>
        <v/>
      </c>
      <c r="DD46" s="20" t="str">
        <f ca="1"/>
        <v/>
      </c>
      <c r="DE46" s="20" t="str">
        <f ca="1"/>
        <v/>
      </c>
      <c r="DF46" s="20" t="str">
        <f ca="1"/>
        <v/>
      </c>
      <c r="DG46" s="20" t="str">
        <f ca="1"/>
        <v/>
      </c>
      <c r="DH46" s="20" t="str">
        <f ca="1"/>
        <v/>
      </c>
      <c r="DI46" s="20" t="str">
        <f ca="1"/>
        <v/>
      </c>
      <c r="DJ46" s="20" t="str">
        <f ca="1"/>
        <v/>
      </c>
      <c r="DK46" s="20" t="str">
        <f ca="1"/>
        <v/>
      </c>
      <c r="DL46" s="20" t="str">
        <f ca="1"/>
        <v/>
      </c>
      <c r="DM46" s="20" t="str">
        <f ca="1"/>
        <v/>
      </c>
      <c r="DN46" s="20" t="str">
        <f ca="1"/>
        <v/>
      </c>
      <c r="DO46" s="20" t="str">
        <f ca="1"/>
        <v/>
      </c>
      <c r="DP46" s="20" t="str">
        <f ca="1"/>
        <v/>
      </c>
      <c r="DQ46" s="20" t="str">
        <f ca="1"/>
        <v/>
      </c>
      <c r="DR46" s="20" t="str">
        <f ca="1"/>
        <v/>
      </c>
      <c r="DS46" s="20" t="str">
        <f ca="1"/>
        <v/>
      </c>
      <c r="DT46" s="20" t="str">
        <f ca="1"/>
        <v/>
      </c>
      <c r="DU46" s="20" t="str">
        <f ca="1"/>
        <v/>
      </c>
      <c r="DV46" s="20" t="str">
        <f ca="1"/>
        <v/>
      </c>
      <c r="DW46" s="20" t="str">
        <f ca="1"/>
        <v/>
      </c>
      <c r="DX46" s="20" t="str">
        <f ca="1"/>
        <v/>
      </c>
      <c r="DY46" s="20" t="str">
        <f ca="1"/>
        <v/>
      </c>
      <c r="DZ46" s="20" t="str">
        <f ca="1"/>
        <v/>
      </c>
      <c r="EA46" s="20" t="str">
        <f ca="1"/>
        <v/>
      </c>
      <c r="EB46" s="20" t="str">
        <f ca="1"/>
        <v/>
      </c>
      <c r="EC46" s="20" t="str">
        <f ca="1"/>
        <v/>
      </c>
      <c r="ED46" s="20" t="str">
        <f ca="1"/>
        <v/>
      </c>
      <c r="EE46" s="20" t="str">
        <f ca="1"/>
        <v/>
      </c>
      <c r="EF46" s="20" t="str">
        <f ca="1"/>
        <v/>
      </c>
      <c r="EG46" s="20" t="str">
        <f ca="1"/>
        <v/>
      </c>
      <c r="EH46" s="20" t="str">
        <f ca="1"/>
        <v/>
      </c>
      <c r="EI46" s="20" t="str">
        <f ca="1"/>
        <v/>
      </c>
      <c r="EJ46" s="20" t="str">
        <f ca="1"/>
        <v/>
      </c>
      <c r="EK46" s="20" t="str">
        <f ca="1"/>
        <v/>
      </c>
      <c r="EL46" s="20" t="str">
        <f ca="1"/>
        <v/>
      </c>
      <c r="EM46" s="20" t="str">
        <f ca="1"/>
        <v/>
      </c>
      <c r="EN46" s="20" t="str">
        <f ca="1"/>
        <v/>
      </c>
      <c r="EO46" s="20" t="str">
        <f ca="1"/>
        <v/>
      </c>
      <c r="EP46" s="20" t="str">
        <f ca="1"/>
        <v/>
      </c>
      <c r="EQ46" s="20" t="str">
        <f ca="1"/>
        <v/>
      </c>
      <c r="ER46" s="20" t="str">
        <f ca="1"/>
        <v/>
      </c>
      <c r="ES46" s="20" t="str">
        <f ca="1"/>
        <v/>
      </c>
      <c r="ET46" s="20" t="str">
        <f ca="1"/>
        <v/>
      </c>
      <c r="EU46" s="20" t="str">
        <f ca="1"/>
        <v/>
      </c>
      <c r="EV46" s="20" t="str">
        <f ca="1"/>
        <v/>
      </c>
      <c r="EW46" s="20" t="str">
        <f ca="1"/>
        <v/>
      </c>
      <c r="EX46" s="20" t="str">
        <f ca="1"/>
        <v/>
      </c>
      <c r="EY46" s="20" t="str">
        <f ca="1"/>
        <v/>
      </c>
      <c r="EZ46" s="20" t="str">
        <f ca="1"/>
        <v/>
      </c>
      <c r="FA46" s="20" t="str">
        <f ca="1"/>
        <v/>
      </c>
      <c r="FB46" s="20" t="str">
        <f ca="1"/>
        <v/>
      </c>
      <c r="FC46" s="20" t="str">
        <f ca="1"/>
        <v/>
      </c>
      <c r="FD46" s="20" t="str">
        <f ca="1"/>
        <v/>
      </c>
      <c r="FE46" s="20" t="str">
        <f ca="1"/>
        <v/>
      </c>
      <c r="FF46" s="20" t="str">
        <f ca="1"/>
        <v/>
      </c>
      <c r="FG46" s="20" t="str">
        <f ca="1"/>
        <v/>
      </c>
      <c r="FH46" s="20" t="str">
        <f ca="1"/>
        <v/>
      </c>
      <c r="FI46" s="20" t="str">
        <f ca="1"/>
        <v/>
      </c>
      <c r="FJ46" s="20" t="str">
        <f ca="1"/>
        <v/>
      </c>
      <c r="FK46" s="20" t="str">
        <f ca="1"/>
        <v/>
      </c>
      <c r="FL46" s="20" t="str">
        <f ca="1"/>
        <v/>
      </c>
      <c r="FM46" s="20" t="str">
        <f ca="1"/>
        <v/>
      </c>
      <c r="FN46" s="20" t="str">
        <f ca="1"/>
        <v/>
      </c>
      <c r="FO46" s="20" t="str">
        <f ca="1"/>
        <v/>
      </c>
      <c r="FP46" s="20" t="str">
        <f ca="1"/>
        <v/>
      </c>
      <c r="FQ46" s="20" t="str">
        <f ca="1"/>
        <v/>
      </c>
      <c r="FR46" s="20" t="str">
        <f ca="1"/>
        <v/>
      </c>
      <c r="FS46" s="20" t="str">
        <f ca="1"/>
        <v/>
      </c>
      <c r="FT46" s="20" t="str">
        <f ca="1"/>
        <v/>
      </c>
      <c r="FU46" s="20" t="str">
        <f ca="1"/>
        <v/>
      </c>
      <c r="FV46" s="20" t="str">
        <f ca="1"/>
        <v/>
      </c>
      <c r="FW46" s="20" t="str">
        <f ca="1"/>
        <v/>
      </c>
      <c r="FX46" s="20" t="str">
        <f ca="1"/>
        <v/>
      </c>
      <c r="FY46" s="20" t="str">
        <f ca="1"/>
        <v/>
      </c>
      <c r="FZ46" s="20" t="str">
        <f ca="1"/>
        <v/>
      </c>
      <c r="GA46" s="20" t="str">
        <f ca="1"/>
        <v/>
      </c>
      <c r="GB46" s="20" t="str">
        <f ca="1"/>
        <v/>
      </c>
      <c r="GC46" s="20" t="str">
        <f ca="1"/>
        <v/>
      </c>
      <c r="GD46" s="20" t="str">
        <f ca="1"/>
        <v/>
      </c>
      <c r="GE46" s="20" t="str">
        <f ca="1"/>
        <v/>
      </c>
      <c r="GF46" s="20" t="str">
        <f ca="1"/>
        <v/>
      </c>
      <c r="GG46" s="20" t="str">
        <f ca="1"/>
        <v/>
      </c>
      <c r="GH46" s="20" t="str">
        <f ca="1"/>
        <v/>
      </c>
      <c r="GI46" s="20" t="str">
        <f ca="1"/>
        <v/>
      </c>
      <c r="GJ46" s="20" t="str">
        <f ca="1"/>
        <v/>
      </c>
      <c r="GK46" s="20" t="str">
        <f ca="1"/>
        <v/>
      </c>
      <c r="GL46" s="20" t="str">
        <f ca="1"/>
        <v/>
      </c>
      <c r="GM46" s="20" t="str">
        <f ca="1"/>
        <v/>
      </c>
      <c r="GN46" s="20" t="str">
        <f ca="1"/>
        <v/>
      </c>
      <c r="GO46" s="20" t="str">
        <f ca="1"/>
        <v/>
      </c>
      <c r="GP46" s="20" t="str">
        <f ca="1"/>
        <v/>
      </c>
      <c r="GQ46" s="20" t="str">
        <f ca="1"/>
        <v/>
      </c>
      <c r="GR46" s="20" t="str">
        <f ca="1"/>
        <v/>
      </c>
      <c r="GS46" s="20" t="str">
        <f ca="1"/>
        <v/>
      </c>
      <c r="GT46" s="20" t="str">
        <f ca="1"/>
        <v/>
      </c>
      <c r="GU46" s="20" t="str">
        <f ca="1"/>
        <v/>
      </c>
      <c r="GV46" s="20" t="str">
        <f ca="1"/>
        <v/>
      </c>
      <c r="GW46" s="20" t="str">
        <f ca="1"/>
        <v/>
      </c>
      <c r="GX46" s="20" t="str">
        <f ca="1"/>
        <v/>
      </c>
      <c r="GY46" s="20" t="str">
        <f ca="1"/>
        <v/>
      </c>
      <c r="GZ46" s="20" t="str">
        <f ca="1"/>
        <v/>
      </c>
      <c r="HA46" s="20" t="str">
        <f ca="1"/>
        <v/>
      </c>
      <c r="HB46" s="20" t="str">
        <f ca="1"/>
        <v/>
      </c>
      <c r="HC46" s="20" t="str">
        <f ca="1"/>
        <v/>
      </c>
      <c r="HD46" s="20" t="str">
        <f ca="1"/>
        <v/>
      </c>
      <c r="HE46" s="20" t="str">
        <f ca="1"/>
        <v/>
      </c>
      <c r="HF46" s="20" t="str">
        <f ca="1"/>
        <v/>
      </c>
      <c r="HG46" s="20" t="str">
        <f ca="1"/>
        <v/>
      </c>
      <c r="HH46" s="20" t="str">
        <f ca="1"/>
        <v/>
      </c>
      <c r="HI46" s="20" t="str">
        <f ca="1"/>
        <v/>
      </c>
      <c r="HJ46" s="20" t="str">
        <f ca="1"/>
        <v/>
      </c>
      <c r="HK46" s="20" t="str">
        <f ca="1"/>
        <v/>
      </c>
      <c r="HL46" s="20" t="str">
        <f ca="1"/>
        <v/>
      </c>
      <c r="HM46" s="20" t="str">
        <f ca="1"/>
        <v/>
      </c>
      <c r="HN46" s="20" t="str">
        <f ca="1"/>
        <v/>
      </c>
      <c r="HO46" s="20" t="str">
        <f ca="1"/>
        <v/>
      </c>
      <c r="HP46" s="20" t="str">
        <f ca="1"/>
        <v/>
      </c>
      <c r="HQ46" s="20" t="str">
        <f ca="1"/>
        <v/>
      </c>
      <c r="HR46" s="20" t="str">
        <f ca="1"/>
        <v/>
      </c>
      <c r="HS46" s="20" t="str">
        <f ca="1"/>
        <v/>
      </c>
      <c r="HT46" s="20" t="str">
        <f ca="1"/>
        <v/>
      </c>
      <c r="HU46" s="20" t="str">
        <f ca="1"/>
        <v/>
      </c>
      <c r="HV46" s="20" t="str">
        <f ca="1"/>
        <v/>
      </c>
      <c r="HW46" s="20" t="str">
        <f ca="1"/>
        <v/>
      </c>
      <c r="HX46" s="20" t="str">
        <f ca="1"/>
        <v/>
      </c>
      <c r="HY46" s="20" t="str">
        <f ca="1"/>
        <v/>
      </c>
      <c r="HZ46" s="20" t="str">
        <f ca="1"/>
        <v/>
      </c>
      <c r="IA46" s="20" t="str">
        <f ca="1"/>
        <v/>
      </c>
      <c r="IB46" s="20" t="str">
        <f ca="1"/>
        <v/>
      </c>
      <c r="IC46" s="20" t="str">
        <f ca="1"/>
        <v/>
      </c>
      <c r="ID46" s="20" t="str">
        <f ca="1"/>
        <v/>
      </c>
      <c r="IE46" s="20" t="str">
        <f ca="1"/>
        <v/>
      </c>
      <c r="IF46" s="20" t="str">
        <f ca="1"/>
        <v/>
      </c>
      <c r="IG46" s="20" t="str">
        <f ca="1"/>
        <v/>
      </c>
      <c r="IH46" s="20" t="str">
        <f ca="1"/>
        <v/>
      </c>
      <c r="II46" s="20" t="str">
        <f ca="1"/>
        <v/>
      </c>
      <c r="IJ46" s="20" t="str">
        <f ca="1"/>
        <v/>
      </c>
      <c r="IK46" s="20" t="str">
        <f ca="1"/>
        <v/>
      </c>
      <c r="IL46" s="20" t="str">
        <f ca="1"/>
        <v>Stu</v>
      </c>
      <c r="IM46" s="20" t="str">
        <f ca="1"/>
        <v xml:space="preserve">dy </v>
      </c>
      <c r="IN46" s="20" t="str">
        <f ca="1"/>
        <v>Bre</v>
      </c>
      <c r="IO46" s="20" t="str">
        <f ca="1"/>
        <v xml:space="preserve">ak </v>
      </c>
      <c r="IP46" s="20" t="str">
        <f ca="1"/>
        <v xml:space="preserve">   </v>
      </c>
      <c r="IQ46" s="20" t="str">
        <f ca="1"/>
        <v xml:space="preserve">   </v>
      </c>
      <c r="IR46" s="20" t="str">
        <f ca="1"/>
        <v xml:space="preserve">   </v>
      </c>
      <c r="IS46" s="20" t="str">
        <f ca="1"/>
        <v xml:space="preserve">   </v>
      </c>
      <c r="IT46" s="20" t="str">
        <f ca="1"/>
        <v xml:space="preserve">   </v>
      </c>
      <c r="IU46" s="20" t="str">
        <f ca="1"/>
        <v xml:space="preserve">   </v>
      </c>
      <c r="IV46" s="20" t="str">
        <f ca="1"/>
        <v xml:space="preserve">   </v>
      </c>
      <c r="IW46" s="20" t="str">
        <f ca="1"/>
        <v xml:space="preserve">   </v>
      </c>
      <c r="IX46" s="20" t="str">
        <f ca="1"/>
        <v xml:space="preserve">   </v>
      </c>
      <c r="IY46" s="20" t="str">
        <f ca="1"/>
        <v xml:space="preserve">   </v>
      </c>
      <c r="IZ46" s="20" t="str">
        <f ca="1"/>
        <v xml:space="preserve">   </v>
      </c>
      <c r="JA46" s="20" t="str">
        <f ca="1"/>
        <v xml:space="preserve">   </v>
      </c>
      <c r="JB46" s="20" t="str">
        <f ca="1"/>
        <v xml:space="preserve">   </v>
      </c>
      <c r="JC46" s="20" t="str">
        <f ca="1"/>
        <v xml:space="preserve">   </v>
      </c>
      <c r="JD46" s="20" t="str">
        <f ca="1"/>
        <v xml:space="preserve">   </v>
      </c>
      <c r="JE46" s="20" t="str">
        <f ca="1"/>
        <v xml:space="preserve">   </v>
      </c>
      <c r="JF46" s="20" t="str">
        <f ca="1"/>
        <v xml:space="preserve">   </v>
      </c>
      <c r="JG46" s="20" t="str">
        <f ca="1"/>
        <v xml:space="preserve">   </v>
      </c>
      <c r="JH46" s="20" t="str">
        <f ca="1"/>
        <v xml:space="preserve">   </v>
      </c>
      <c r="JI46" s="20" t="str">
        <f ca="1"/>
        <v xml:space="preserve">   </v>
      </c>
      <c r="JJ46" s="20" t="str">
        <f ca="1"/>
        <v xml:space="preserve">   </v>
      </c>
      <c r="JK46" s="20" t="str">
        <f ca="1"/>
        <v xml:space="preserve">   </v>
      </c>
      <c r="JL46" s="20" t="str">
        <f ca="1"/>
        <v xml:space="preserve">   </v>
      </c>
      <c r="JM46" s="20" t="str">
        <f ca="1"/>
        <v xml:space="preserve">   </v>
      </c>
      <c r="JN46" s="20" t="str">
        <f ca="1"/>
        <v xml:space="preserve">   </v>
      </c>
      <c r="JO46" s="20" t="str">
        <f ca="1"/>
        <v xml:space="preserve">   </v>
      </c>
      <c r="JP46" s="20" t="str">
        <f ca="1"/>
        <v xml:space="preserve">   </v>
      </c>
      <c r="JQ46" s="20" t="str">
        <f ca="1"/>
        <v xml:space="preserve">   </v>
      </c>
      <c r="JR46" s="20" t="str">
        <f ca="1"/>
        <v xml:space="preserve">   </v>
      </c>
      <c r="JS46" s="20" t="str">
        <f ca="1"/>
        <v xml:space="preserve">   </v>
      </c>
      <c r="JT46" s="20" t="str">
        <f ca="1"/>
        <v xml:space="preserve">   </v>
      </c>
      <c r="JU46" s="20" t="str">
        <f ca="1"/>
        <v xml:space="preserve">   </v>
      </c>
      <c r="JV46" s="20" t="str">
        <f ca="1"/>
        <v xml:space="preserve">   </v>
      </c>
      <c r="JW46" s="20" t="str">
        <f ca="1"/>
        <v xml:space="preserve">   </v>
      </c>
      <c r="JX46" s="20" t="str">
        <f ca="1"/>
        <v xml:space="preserve">   </v>
      </c>
      <c r="JY46" s="20" t="str">
        <f ca="1"/>
        <v xml:space="preserve">   </v>
      </c>
    </row>
    <row r="47" spans="3:285" x14ac:dyDescent="0.3">
      <c r="C47" s="20">
        <v>40</v>
      </c>
      <c r="J47" s="17" t="str">
        <v>All</v>
      </c>
      <c r="K47" s="15" t="str">
        <v>End of Year Exams</v>
      </c>
      <c r="L47" s="133" t="str">
        <v/>
      </c>
      <c r="M47" s="18">
        <v>46322</v>
      </c>
      <c r="N47" s="39">
        <f t="shared" si="0"/>
        <v>46323</v>
      </c>
      <c r="O47" s="19" t="str" cm="1">
        <f t="array" aca="1" ref="O47:JY47" ca="1">IFERROR(
  IF(OR($M47="",$N47=""),
    "",
    _xlfn.LET(
      _xlpm.num_characters, characters_per_cell,
      _xlpm.space_chars, 0,
      _xlpm.raw, K47,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((CEILING(_xlpm.x,$H$7)*1000)-45699)&gt;=((CEILING($M47,$H$7)*1000)-45699)
      )),
      _xlpm.n, _xlfn.SCAN(0, _xlpm.flag, _xlfn.LAMBDA(_xlpm.a,_xlpm.b, _xlpm.a + --_xlpm.b)),
      IF(_xlpm.flag, MID(_xlpm.txt,(_xlpm.n-1)*_xlpm.num_characters+1, _xlpm.num_characters), "")
    )
  ),
"")</f>
        <v/>
      </c>
      <c r="P47" s="19" t="str">
        <f ca="1"/>
        <v/>
      </c>
      <c r="Q47" s="19" t="str">
        <f ca="1"/>
        <v/>
      </c>
      <c r="R47" s="19" t="str">
        <f ca="1"/>
        <v/>
      </c>
      <c r="S47" s="19" t="str">
        <f ca="1"/>
        <v/>
      </c>
      <c r="T47" s="19" t="str">
        <f ca="1"/>
        <v/>
      </c>
      <c r="U47" s="19" t="str">
        <f ca="1"/>
        <v/>
      </c>
      <c r="V47" s="19" t="str">
        <f ca="1"/>
        <v/>
      </c>
      <c r="W47" s="19" t="str">
        <f ca="1"/>
        <v/>
      </c>
      <c r="X47" s="19" t="str">
        <f ca="1"/>
        <v/>
      </c>
      <c r="Y47" s="19" t="str">
        <f ca="1"/>
        <v/>
      </c>
      <c r="Z47" s="19" t="str">
        <f ca="1"/>
        <v/>
      </c>
      <c r="AA47" s="19" t="str">
        <f ca="1"/>
        <v/>
      </c>
      <c r="AB47" s="19" t="str">
        <f ca="1"/>
        <v/>
      </c>
      <c r="AC47" s="19" t="str">
        <f ca="1"/>
        <v/>
      </c>
      <c r="AD47" s="19" t="str">
        <f ca="1"/>
        <v/>
      </c>
      <c r="AE47" s="19" t="str">
        <f ca="1"/>
        <v/>
      </c>
      <c r="AF47" s="19" t="str">
        <f ca="1"/>
        <v/>
      </c>
      <c r="AG47" s="19" t="str">
        <f ca="1"/>
        <v/>
      </c>
      <c r="AH47" s="19" t="str">
        <f ca="1"/>
        <v/>
      </c>
      <c r="AI47" s="19" t="str">
        <f ca="1"/>
        <v/>
      </c>
      <c r="AJ47" s="19" t="str">
        <f ca="1"/>
        <v/>
      </c>
      <c r="AK47" s="19" t="str">
        <f ca="1"/>
        <v/>
      </c>
      <c r="AL47" s="19" t="str">
        <f ca="1"/>
        <v/>
      </c>
      <c r="AM47" s="19" t="str">
        <f ca="1"/>
        <v/>
      </c>
      <c r="AN47" s="19" t="str">
        <f ca="1"/>
        <v/>
      </c>
      <c r="AO47" s="19" t="str">
        <f ca="1"/>
        <v/>
      </c>
      <c r="AP47" s="19" t="str">
        <f ca="1"/>
        <v/>
      </c>
      <c r="AQ47" s="20" t="str">
        <f ca="1"/>
        <v/>
      </c>
      <c r="AR47" s="20" t="str">
        <f ca="1"/>
        <v/>
      </c>
      <c r="AS47" s="20" t="str">
        <f ca="1"/>
        <v/>
      </c>
      <c r="AT47" s="20" t="str">
        <f ca="1"/>
        <v/>
      </c>
      <c r="AU47" s="20" t="str">
        <f ca="1"/>
        <v/>
      </c>
      <c r="AV47" s="20" t="str">
        <f ca="1"/>
        <v/>
      </c>
      <c r="AW47" s="20" t="str">
        <f ca="1"/>
        <v/>
      </c>
      <c r="AX47" s="20" t="str">
        <f ca="1"/>
        <v/>
      </c>
      <c r="AY47" s="20" t="str">
        <f ca="1"/>
        <v/>
      </c>
      <c r="AZ47" s="20" t="str">
        <f ca="1"/>
        <v/>
      </c>
      <c r="BA47" s="20" t="str">
        <f ca="1"/>
        <v/>
      </c>
      <c r="BB47" s="20" t="str">
        <f ca="1"/>
        <v/>
      </c>
      <c r="BC47" s="20" t="str">
        <f ca="1"/>
        <v/>
      </c>
      <c r="BD47" s="20" t="str">
        <f ca="1"/>
        <v/>
      </c>
      <c r="BE47" s="20" t="str">
        <f ca="1"/>
        <v/>
      </c>
      <c r="BF47" s="20" t="str">
        <f ca="1"/>
        <v/>
      </c>
      <c r="BG47" s="20" t="str">
        <f ca="1"/>
        <v/>
      </c>
      <c r="BH47" s="20" t="str">
        <f ca="1"/>
        <v/>
      </c>
      <c r="BI47" s="20" t="str">
        <f ca="1"/>
        <v/>
      </c>
      <c r="BJ47" s="20" t="str">
        <f ca="1"/>
        <v/>
      </c>
      <c r="BK47" s="20" t="str">
        <f ca="1"/>
        <v/>
      </c>
      <c r="BL47" s="20" t="str">
        <f ca="1"/>
        <v/>
      </c>
      <c r="BM47" s="20" t="str">
        <f ca="1"/>
        <v/>
      </c>
      <c r="BN47" s="20" t="str">
        <f ca="1"/>
        <v/>
      </c>
      <c r="BO47" s="20" t="str">
        <f ca="1"/>
        <v/>
      </c>
      <c r="BP47" s="20" t="str">
        <f ca="1"/>
        <v/>
      </c>
      <c r="BQ47" s="20" t="str">
        <f ca="1"/>
        <v/>
      </c>
      <c r="BR47" s="20" t="str">
        <f ca="1"/>
        <v/>
      </c>
      <c r="BS47" s="20" t="str">
        <f ca="1"/>
        <v/>
      </c>
      <c r="BT47" s="20" t="str">
        <f ca="1"/>
        <v/>
      </c>
      <c r="BU47" s="20" t="str">
        <f ca="1"/>
        <v/>
      </c>
      <c r="BV47" s="20" t="str">
        <f ca="1"/>
        <v/>
      </c>
      <c r="BW47" s="20" t="str">
        <f ca="1"/>
        <v/>
      </c>
      <c r="BX47" s="20" t="str">
        <f ca="1"/>
        <v/>
      </c>
      <c r="BY47" s="20" t="str">
        <f ca="1"/>
        <v/>
      </c>
      <c r="BZ47" s="20" t="str">
        <f ca="1"/>
        <v/>
      </c>
      <c r="CA47" s="20" t="str">
        <f ca="1"/>
        <v/>
      </c>
      <c r="CB47" s="20" t="str">
        <f ca="1"/>
        <v/>
      </c>
      <c r="CC47" s="20" t="str">
        <f ca="1"/>
        <v/>
      </c>
      <c r="CD47" s="20" t="str">
        <f ca="1"/>
        <v/>
      </c>
      <c r="CE47" s="20" t="str">
        <f ca="1"/>
        <v/>
      </c>
      <c r="CF47" s="20" t="str">
        <f ca="1"/>
        <v/>
      </c>
      <c r="CG47" s="20" t="str">
        <f ca="1"/>
        <v/>
      </c>
      <c r="CH47" s="20" t="str">
        <f ca="1"/>
        <v/>
      </c>
      <c r="CI47" s="20" t="str">
        <f ca="1"/>
        <v/>
      </c>
      <c r="CJ47" s="20" t="str">
        <f ca="1"/>
        <v/>
      </c>
      <c r="CK47" s="20" t="str">
        <f ca="1"/>
        <v/>
      </c>
      <c r="CL47" s="20" t="str">
        <f ca="1"/>
        <v/>
      </c>
      <c r="CM47" s="20" t="str">
        <f ca="1"/>
        <v/>
      </c>
      <c r="CN47" s="20" t="str">
        <f ca="1"/>
        <v/>
      </c>
      <c r="CO47" s="20" t="str">
        <f ca="1"/>
        <v/>
      </c>
      <c r="CP47" s="20" t="str">
        <f ca="1"/>
        <v/>
      </c>
      <c r="CQ47" s="20" t="str">
        <f ca="1"/>
        <v/>
      </c>
      <c r="CR47" s="20" t="str">
        <f ca="1"/>
        <v/>
      </c>
      <c r="CS47" s="20" t="str">
        <f ca="1"/>
        <v/>
      </c>
      <c r="CT47" s="20" t="str">
        <f ca="1"/>
        <v/>
      </c>
      <c r="CU47" s="20" t="str">
        <f ca="1"/>
        <v/>
      </c>
      <c r="CV47" s="20" t="str">
        <f ca="1"/>
        <v/>
      </c>
      <c r="CW47" s="20" t="str">
        <f ca="1"/>
        <v/>
      </c>
      <c r="CX47" s="20" t="str">
        <f ca="1"/>
        <v/>
      </c>
      <c r="CY47" s="20" t="str">
        <f ca="1"/>
        <v/>
      </c>
      <c r="CZ47" s="20" t="str">
        <f ca="1"/>
        <v/>
      </c>
      <c r="DA47" s="20" t="str">
        <f ca="1"/>
        <v/>
      </c>
      <c r="DB47" s="20" t="str">
        <f ca="1"/>
        <v/>
      </c>
      <c r="DC47" s="20" t="str">
        <f ca="1"/>
        <v/>
      </c>
      <c r="DD47" s="20" t="str">
        <f ca="1"/>
        <v/>
      </c>
      <c r="DE47" s="20" t="str">
        <f ca="1"/>
        <v/>
      </c>
      <c r="DF47" s="20" t="str">
        <f ca="1"/>
        <v/>
      </c>
      <c r="DG47" s="20" t="str">
        <f ca="1"/>
        <v/>
      </c>
      <c r="DH47" s="20" t="str">
        <f ca="1"/>
        <v/>
      </c>
      <c r="DI47" s="20" t="str">
        <f ca="1"/>
        <v/>
      </c>
      <c r="DJ47" s="20" t="str">
        <f ca="1"/>
        <v/>
      </c>
      <c r="DK47" s="20" t="str">
        <f ca="1"/>
        <v/>
      </c>
      <c r="DL47" s="20" t="str">
        <f ca="1"/>
        <v/>
      </c>
      <c r="DM47" s="20" t="str">
        <f ca="1"/>
        <v/>
      </c>
      <c r="DN47" s="20" t="str">
        <f ca="1"/>
        <v/>
      </c>
      <c r="DO47" s="20" t="str">
        <f ca="1"/>
        <v/>
      </c>
      <c r="DP47" s="20" t="str">
        <f ca="1"/>
        <v/>
      </c>
      <c r="DQ47" s="20" t="str">
        <f ca="1"/>
        <v/>
      </c>
      <c r="DR47" s="20" t="str">
        <f ca="1"/>
        <v/>
      </c>
      <c r="DS47" s="20" t="str">
        <f ca="1"/>
        <v/>
      </c>
      <c r="DT47" s="20" t="str">
        <f ca="1"/>
        <v/>
      </c>
      <c r="DU47" s="20" t="str">
        <f ca="1"/>
        <v/>
      </c>
      <c r="DV47" s="20" t="str">
        <f ca="1"/>
        <v/>
      </c>
      <c r="DW47" s="20" t="str">
        <f ca="1"/>
        <v/>
      </c>
      <c r="DX47" s="20" t="str">
        <f ca="1"/>
        <v/>
      </c>
      <c r="DY47" s="20" t="str">
        <f ca="1"/>
        <v/>
      </c>
      <c r="DZ47" s="20" t="str">
        <f ca="1"/>
        <v/>
      </c>
      <c r="EA47" s="20" t="str">
        <f ca="1"/>
        <v/>
      </c>
      <c r="EB47" s="20" t="str">
        <f ca="1"/>
        <v/>
      </c>
      <c r="EC47" s="20" t="str">
        <f ca="1"/>
        <v/>
      </c>
      <c r="ED47" s="20" t="str">
        <f ca="1"/>
        <v/>
      </c>
      <c r="EE47" s="20" t="str">
        <f ca="1"/>
        <v/>
      </c>
      <c r="EF47" s="20" t="str">
        <f ca="1"/>
        <v/>
      </c>
      <c r="EG47" s="20" t="str">
        <f ca="1"/>
        <v/>
      </c>
      <c r="EH47" s="20" t="str">
        <f ca="1"/>
        <v/>
      </c>
      <c r="EI47" s="20" t="str">
        <f ca="1"/>
        <v/>
      </c>
      <c r="EJ47" s="20" t="str">
        <f ca="1"/>
        <v/>
      </c>
      <c r="EK47" s="20" t="str">
        <f ca="1"/>
        <v/>
      </c>
      <c r="EL47" s="20" t="str">
        <f ca="1"/>
        <v/>
      </c>
      <c r="EM47" s="20" t="str">
        <f ca="1"/>
        <v/>
      </c>
      <c r="EN47" s="20" t="str">
        <f ca="1"/>
        <v/>
      </c>
      <c r="EO47" s="20" t="str">
        <f ca="1"/>
        <v/>
      </c>
      <c r="EP47" s="20" t="str">
        <f ca="1"/>
        <v/>
      </c>
      <c r="EQ47" s="20" t="str">
        <f ca="1"/>
        <v/>
      </c>
      <c r="ER47" s="20" t="str">
        <f ca="1"/>
        <v/>
      </c>
      <c r="ES47" s="20" t="str">
        <f ca="1"/>
        <v/>
      </c>
      <c r="ET47" s="20" t="str">
        <f ca="1"/>
        <v/>
      </c>
      <c r="EU47" s="20" t="str">
        <f ca="1"/>
        <v/>
      </c>
      <c r="EV47" s="20" t="str">
        <f ca="1"/>
        <v/>
      </c>
      <c r="EW47" s="20" t="str">
        <f ca="1"/>
        <v/>
      </c>
      <c r="EX47" s="20" t="str">
        <f ca="1"/>
        <v/>
      </c>
      <c r="EY47" s="20" t="str">
        <f ca="1"/>
        <v/>
      </c>
      <c r="EZ47" s="20" t="str">
        <f ca="1"/>
        <v/>
      </c>
      <c r="FA47" s="20" t="str">
        <f ca="1"/>
        <v/>
      </c>
      <c r="FB47" s="20" t="str">
        <f ca="1"/>
        <v/>
      </c>
      <c r="FC47" s="20" t="str">
        <f ca="1"/>
        <v/>
      </c>
      <c r="FD47" s="20" t="str">
        <f ca="1"/>
        <v/>
      </c>
      <c r="FE47" s="20" t="str">
        <f ca="1"/>
        <v/>
      </c>
      <c r="FF47" s="20" t="str">
        <f ca="1"/>
        <v/>
      </c>
      <c r="FG47" s="20" t="str">
        <f ca="1"/>
        <v/>
      </c>
      <c r="FH47" s="20" t="str">
        <f ca="1"/>
        <v/>
      </c>
      <c r="FI47" s="20" t="str">
        <f ca="1"/>
        <v/>
      </c>
      <c r="FJ47" s="20" t="str">
        <f ca="1"/>
        <v/>
      </c>
      <c r="FK47" s="20" t="str">
        <f ca="1"/>
        <v/>
      </c>
      <c r="FL47" s="20" t="str">
        <f ca="1"/>
        <v/>
      </c>
      <c r="FM47" s="20" t="str">
        <f ca="1"/>
        <v/>
      </c>
      <c r="FN47" s="20" t="str">
        <f ca="1"/>
        <v/>
      </c>
      <c r="FO47" s="20" t="str">
        <f ca="1"/>
        <v/>
      </c>
      <c r="FP47" s="20" t="str">
        <f ca="1"/>
        <v/>
      </c>
      <c r="FQ47" s="20" t="str">
        <f ca="1"/>
        <v/>
      </c>
      <c r="FR47" s="20" t="str">
        <f ca="1"/>
        <v/>
      </c>
      <c r="FS47" s="20" t="str">
        <f ca="1"/>
        <v/>
      </c>
      <c r="FT47" s="20" t="str">
        <f ca="1"/>
        <v/>
      </c>
      <c r="FU47" s="20" t="str">
        <f ca="1"/>
        <v/>
      </c>
      <c r="FV47" s="20" t="str">
        <f ca="1"/>
        <v/>
      </c>
      <c r="FW47" s="20" t="str">
        <f ca="1"/>
        <v/>
      </c>
      <c r="FX47" s="20" t="str">
        <f ca="1"/>
        <v/>
      </c>
      <c r="FY47" s="20" t="str">
        <f ca="1"/>
        <v/>
      </c>
      <c r="FZ47" s="20" t="str">
        <f ca="1"/>
        <v/>
      </c>
      <c r="GA47" s="20" t="str">
        <f ca="1"/>
        <v/>
      </c>
      <c r="GB47" s="20" t="str">
        <f ca="1"/>
        <v/>
      </c>
      <c r="GC47" s="20" t="str">
        <f ca="1"/>
        <v/>
      </c>
      <c r="GD47" s="20" t="str">
        <f ca="1"/>
        <v/>
      </c>
      <c r="GE47" s="20" t="str">
        <f ca="1"/>
        <v/>
      </c>
      <c r="GF47" s="20" t="str">
        <f ca="1"/>
        <v/>
      </c>
      <c r="GG47" s="20" t="str">
        <f ca="1"/>
        <v/>
      </c>
      <c r="GH47" s="20" t="str">
        <f ca="1"/>
        <v/>
      </c>
      <c r="GI47" s="20" t="str">
        <f ca="1"/>
        <v/>
      </c>
      <c r="GJ47" s="20" t="str">
        <f ca="1"/>
        <v/>
      </c>
      <c r="GK47" s="20" t="str">
        <f ca="1"/>
        <v/>
      </c>
      <c r="GL47" s="20" t="str">
        <f ca="1"/>
        <v/>
      </c>
      <c r="GM47" s="20" t="str">
        <f ca="1"/>
        <v/>
      </c>
      <c r="GN47" s="20" t="str">
        <f ca="1"/>
        <v/>
      </c>
      <c r="GO47" s="20" t="str">
        <f ca="1"/>
        <v/>
      </c>
      <c r="GP47" s="20" t="str">
        <f ca="1"/>
        <v/>
      </c>
      <c r="GQ47" s="20" t="str">
        <f ca="1"/>
        <v/>
      </c>
      <c r="GR47" s="20" t="str">
        <f ca="1"/>
        <v/>
      </c>
      <c r="GS47" s="20" t="str">
        <f ca="1"/>
        <v/>
      </c>
      <c r="GT47" s="20" t="str">
        <f ca="1"/>
        <v/>
      </c>
      <c r="GU47" s="20" t="str">
        <f ca="1"/>
        <v/>
      </c>
      <c r="GV47" s="20" t="str">
        <f ca="1"/>
        <v/>
      </c>
      <c r="GW47" s="20" t="str">
        <f ca="1"/>
        <v/>
      </c>
      <c r="GX47" s="20" t="str">
        <f ca="1"/>
        <v/>
      </c>
      <c r="GY47" s="20" t="str">
        <f ca="1"/>
        <v/>
      </c>
      <c r="GZ47" s="20" t="str">
        <f ca="1"/>
        <v/>
      </c>
      <c r="HA47" s="20" t="str">
        <f ca="1"/>
        <v/>
      </c>
      <c r="HB47" s="20" t="str">
        <f ca="1"/>
        <v/>
      </c>
      <c r="HC47" s="20" t="str">
        <f ca="1"/>
        <v/>
      </c>
      <c r="HD47" s="20" t="str">
        <f ca="1"/>
        <v/>
      </c>
      <c r="HE47" s="20" t="str">
        <f ca="1"/>
        <v/>
      </c>
      <c r="HF47" s="20" t="str">
        <f ca="1"/>
        <v/>
      </c>
      <c r="HG47" s="20" t="str">
        <f ca="1"/>
        <v/>
      </c>
      <c r="HH47" s="20" t="str">
        <f ca="1"/>
        <v/>
      </c>
      <c r="HI47" s="20" t="str">
        <f ca="1"/>
        <v/>
      </c>
      <c r="HJ47" s="20" t="str">
        <f ca="1"/>
        <v/>
      </c>
      <c r="HK47" s="20" t="str">
        <f ca="1"/>
        <v/>
      </c>
      <c r="HL47" s="20" t="str">
        <f ca="1"/>
        <v/>
      </c>
      <c r="HM47" s="20" t="str">
        <f ca="1"/>
        <v/>
      </c>
      <c r="HN47" s="20" t="str">
        <f ca="1"/>
        <v/>
      </c>
      <c r="HO47" s="20" t="str">
        <f ca="1"/>
        <v/>
      </c>
      <c r="HP47" s="20" t="str">
        <f ca="1"/>
        <v/>
      </c>
      <c r="HQ47" s="20" t="str">
        <f ca="1"/>
        <v/>
      </c>
      <c r="HR47" s="20" t="str">
        <f ca="1"/>
        <v/>
      </c>
      <c r="HS47" s="20" t="str">
        <f ca="1"/>
        <v/>
      </c>
      <c r="HT47" s="20" t="str">
        <f ca="1"/>
        <v/>
      </c>
      <c r="HU47" s="20" t="str">
        <f ca="1"/>
        <v/>
      </c>
      <c r="HV47" s="20" t="str">
        <f ca="1"/>
        <v/>
      </c>
      <c r="HW47" s="20" t="str">
        <f ca="1"/>
        <v/>
      </c>
      <c r="HX47" s="20" t="str">
        <f ca="1"/>
        <v/>
      </c>
      <c r="HY47" s="20" t="str">
        <f ca="1"/>
        <v/>
      </c>
      <c r="HZ47" s="20" t="str">
        <f ca="1"/>
        <v/>
      </c>
      <c r="IA47" s="20" t="str">
        <f ca="1"/>
        <v/>
      </c>
      <c r="IB47" s="20" t="str">
        <f ca="1"/>
        <v/>
      </c>
      <c r="IC47" s="20" t="str">
        <f ca="1"/>
        <v/>
      </c>
      <c r="ID47" s="20" t="str">
        <f ca="1"/>
        <v/>
      </c>
      <c r="IE47" s="20" t="str">
        <f ca="1"/>
        <v/>
      </c>
      <c r="IF47" s="20" t="str">
        <f ca="1"/>
        <v/>
      </c>
      <c r="IG47" s="20" t="str">
        <f ca="1"/>
        <v/>
      </c>
      <c r="IH47" s="20" t="str">
        <f ca="1"/>
        <v/>
      </c>
      <c r="II47" s="20" t="str">
        <f ca="1"/>
        <v/>
      </c>
      <c r="IJ47" s="20" t="str">
        <f ca="1"/>
        <v/>
      </c>
      <c r="IK47" s="20" t="str">
        <f ca="1"/>
        <v/>
      </c>
      <c r="IL47" s="20" t="str">
        <f ca="1"/>
        <v/>
      </c>
      <c r="IM47" s="20" t="str">
        <f ca="1"/>
        <v/>
      </c>
      <c r="IN47" s="20" t="str">
        <f ca="1"/>
        <v/>
      </c>
      <c r="IO47" s="20" t="str">
        <f ca="1"/>
        <v/>
      </c>
      <c r="IP47" s="20" t="str">
        <f ca="1"/>
        <v/>
      </c>
      <c r="IQ47" s="20" t="str">
        <f ca="1"/>
        <v/>
      </c>
      <c r="IR47" s="20" t="str">
        <f ca="1"/>
        <v/>
      </c>
      <c r="IS47" s="20" t="str">
        <f ca="1"/>
        <v/>
      </c>
      <c r="IT47" s="20" t="str">
        <f ca="1"/>
        <v>End</v>
      </c>
      <c r="IU47" s="20" t="str">
        <f ca="1"/>
        <v xml:space="preserve">   </v>
      </c>
      <c r="IV47" s="20" t="str">
        <f ca="1"/>
        <v xml:space="preserve">of </v>
      </c>
      <c r="IW47" s="20" t="str">
        <f ca="1"/>
        <v>Yea</v>
      </c>
      <c r="IX47" s="20" t="str">
        <f ca="1"/>
        <v xml:space="preserve">r  </v>
      </c>
      <c r="IY47" s="20" t="str">
        <f ca="1"/>
        <v>Exa</v>
      </c>
      <c r="IZ47" s="20" t="str">
        <f ca="1"/>
        <v xml:space="preserve">ms </v>
      </c>
      <c r="JA47" s="20" t="str">
        <f ca="1"/>
        <v xml:space="preserve">   </v>
      </c>
      <c r="JB47" s="20" t="str">
        <f ca="1"/>
        <v xml:space="preserve">   </v>
      </c>
      <c r="JC47" s="20" t="str">
        <f ca="1"/>
        <v xml:space="preserve">   </v>
      </c>
      <c r="JD47" s="20" t="str">
        <f ca="1"/>
        <v xml:space="preserve">   </v>
      </c>
      <c r="JE47" s="20" t="str">
        <f ca="1"/>
        <v xml:space="preserve">   </v>
      </c>
      <c r="JF47" s="20" t="str">
        <f ca="1"/>
        <v xml:space="preserve">   </v>
      </c>
      <c r="JG47" s="20" t="str">
        <f ca="1"/>
        <v xml:space="preserve">   </v>
      </c>
      <c r="JH47" s="20" t="str">
        <f ca="1"/>
        <v xml:space="preserve">   </v>
      </c>
      <c r="JI47" s="20" t="str">
        <f ca="1"/>
        <v xml:space="preserve">   </v>
      </c>
      <c r="JJ47" s="20" t="str">
        <f ca="1"/>
        <v xml:space="preserve">   </v>
      </c>
      <c r="JK47" s="20" t="str">
        <f ca="1"/>
        <v xml:space="preserve">   </v>
      </c>
      <c r="JL47" s="20" t="str">
        <f ca="1"/>
        <v xml:space="preserve">   </v>
      </c>
      <c r="JM47" s="20" t="str">
        <f ca="1"/>
        <v xml:space="preserve">   </v>
      </c>
      <c r="JN47" s="20" t="str">
        <f ca="1"/>
        <v xml:space="preserve">   </v>
      </c>
      <c r="JO47" s="20" t="str">
        <f ca="1"/>
        <v xml:space="preserve">   </v>
      </c>
      <c r="JP47" s="20" t="str">
        <f ca="1"/>
        <v xml:space="preserve">   </v>
      </c>
      <c r="JQ47" s="20" t="str">
        <f ca="1"/>
        <v xml:space="preserve">   </v>
      </c>
      <c r="JR47" s="20" t="str">
        <f ca="1"/>
        <v xml:space="preserve">   </v>
      </c>
      <c r="JS47" s="20" t="str">
        <f ca="1"/>
        <v xml:space="preserve">   </v>
      </c>
      <c r="JT47" s="20" t="str">
        <f ca="1"/>
        <v xml:space="preserve">   </v>
      </c>
      <c r="JU47" s="20" t="str">
        <f ca="1"/>
        <v xml:space="preserve">   </v>
      </c>
      <c r="JV47" s="20" t="str">
        <f ca="1"/>
        <v xml:space="preserve">   </v>
      </c>
      <c r="JW47" s="20" t="str">
        <f ca="1"/>
        <v xml:space="preserve">   </v>
      </c>
      <c r="JX47" s="20" t="str">
        <f ca="1"/>
        <v xml:space="preserve">   </v>
      </c>
      <c r="JY47" s="20" t="str">
        <f ca="1"/>
        <v xml:space="preserve">   </v>
      </c>
    </row>
    <row r="48" spans="3:285" x14ac:dyDescent="0.3">
      <c r="C48" s="20">
        <v>41</v>
      </c>
      <c r="J48" s="17" t="str">
        <v>All</v>
      </c>
      <c r="K48" s="15" t="str">
        <v>Semester Two End</v>
      </c>
      <c r="L48" s="133" t="str">
        <v/>
      </c>
      <c r="M48" s="18">
        <v>46333</v>
      </c>
      <c r="N48" s="39">
        <f t="shared" si="0"/>
        <v>46334</v>
      </c>
      <c r="O48" s="19" t="str" cm="1">
        <f t="array" aca="1" ref="O48:JY48" ca="1">IFERROR(
  IF(OR($M48="",$N48=""),
    "",
    _xlfn.LET(
      _xlpm.num_characters, characters_per_cell,
      _xlpm.space_chars, 0,
      _xlpm.raw, K48,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((CEILING(_xlpm.x,$H$7)*1000)-45699)&gt;=((CEILING($M48,$H$7)*1000)-45699)
      )),
      _xlpm.n, _xlfn.SCAN(0, _xlpm.flag, _xlfn.LAMBDA(_xlpm.a,_xlpm.b, _xlpm.a + --_xlpm.b)),
      IF(_xlpm.flag, MID(_xlpm.txt,(_xlpm.n-1)*_xlpm.num_characters+1, _xlpm.num_characters), "")
    )
  ),
"")</f>
        <v/>
      </c>
      <c r="P48" s="19" t="str">
        <f ca="1"/>
        <v/>
      </c>
      <c r="Q48" s="19" t="str">
        <f ca="1"/>
        <v/>
      </c>
      <c r="R48" s="19" t="str">
        <f ca="1"/>
        <v/>
      </c>
      <c r="S48" s="19" t="str">
        <f ca="1"/>
        <v/>
      </c>
      <c r="T48" s="19" t="str">
        <f ca="1"/>
        <v/>
      </c>
      <c r="U48" s="19" t="str">
        <f ca="1"/>
        <v/>
      </c>
      <c r="V48" s="19" t="str">
        <f ca="1"/>
        <v/>
      </c>
      <c r="W48" s="19" t="str">
        <f ca="1"/>
        <v/>
      </c>
      <c r="X48" s="19" t="str">
        <f ca="1"/>
        <v/>
      </c>
      <c r="Y48" s="19" t="str">
        <f ca="1"/>
        <v/>
      </c>
      <c r="Z48" s="19" t="str">
        <f ca="1"/>
        <v/>
      </c>
      <c r="AA48" s="19" t="str">
        <f ca="1"/>
        <v/>
      </c>
      <c r="AB48" s="19" t="str">
        <f ca="1"/>
        <v/>
      </c>
      <c r="AC48" s="19" t="str">
        <f ca="1"/>
        <v/>
      </c>
      <c r="AD48" s="19" t="str">
        <f ca="1"/>
        <v/>
      </c>
      <c r="AE48" s="19" t="str">
        <f ca="1"/>
        <v/>
      </c>
      <c r="AF48" s="19" t="str">
        <f ca="1"/>
        <v/>
      </c>
      <c r="AG48" s="19" t="str">
        <f ca="1"/>
        <v/>
      </c>
      <c r="AH48" s="19" t="str">
        <f ca="1"/>
        <v/>
      </c>
      <c r="AI48" s="19" t="str">
        <f ca="1"/>
        <v/>
      </c>
      <c r="AJ48" s="19" t="str">
        <f ca="1"/>
        <v/>
      </c>
      <c r="AK48" s="19" t="str">
        <f ca="1"/>
        <v/>
      </c>
      <c r="AL48" s="19" t="str">
        <f ca="1"/>
        <v/>
      </c>
      <c r="AM48" s="19" t="str">
        <f ca="1"/>
        <v/>
      </c>
      <c r="AN48" s="19" t="str">
        <f ca="1"/>
        <v/>
      </c>
      <c r="AO48" s="19" t="str">
        <f ca="1"/>
        <v/>
      </c>
      <c r="AP48" s="19" t="str">
        <f ca="1"/>
        <v/>
      </c>
      <c r="AQ48" s="20" t="str">
        <f ca="1"/>
        <v/>
      </c>
      <c r="AR48" s="20" t="str">
        <f ca="1"/>
        <v/>
      </c>
      <c r="AS48" s="20" t="str">
        <f ca="1"/>
        <v/>
      </c>
      <c r="AT48" s="20" t="str">
        <f ca="1"/>
        <v/>
      </c>
      <c r="AU48" s="20" t="str">
        <f ca="1"/>
        <v/>
      </c>
      <c r="AV48" s="20" t="str">
        <f ca="1"/>
        <v/>
      </c>
      <c r="AW48" s="20" t="str">
        <f ca="1"/>
        <v/>
      </c>
      <c r="AX48" s="20" t="str">
        <f ca="1"/>
        <v/>
      </c>
      <c r="AY48" s="20" t="str">
        <f ca="1"/>
        <v/>
      </c>
      <c r="AZ48" s="20" t="str">
        <f ca="1"/>
        <v/>
      </c>
      <c r="BA48" s="20" t="str">
        <f ca="1"/>
        <v/>
      </c>
      <c r="BB48" s="20" t="str">
        <f ca="1"/>
        <v/>
      </c>
      <c r="BC48" s="20" t="str">
        <f ca="1"/>
        <v/>
      </c>
      <c r="BD48" s="20" t="str">
        <f ca="1"/>
        <v/>
      </c>
      <c r="BE48" s="20" t="str">
        <f ca="1"/>
        <v/>
      </c>
      <c r="BF48" s="20" t="str">
        <f ca="1"/>
        <v/>
      </c>
      <c r="BG48" s="20" t="str">
        <f ca="1"/>
        <v/>
      </c>
      <c r="BH48" s="20" t="str">
        <f ca="1"/>
        <v/>
      </c>
      <c r="BI48" s="20" t="str">
        <f ca="1"/>
        <v/>
      </c>
      <c r="BJ48" s="20" t="str">
        <f ca="1"/>
        <v/>
      </c>
      <c r="BK48" s="20" t="str">
        <f ca="1"/>
        <v/>
      </c>
      <c r="BL48" s="20" t="str">
        <f ca="1"/>
        <v/>
      </c>
      <c r="BM48" s="20" t="str">
        <f ca="1"/>
        <v/>
      </c>
      <c r="BN48" s="20" t="str">
        <f ca="1"/>
        <v/>
      </c>
      <c r="BO48" s="20" t="str">
        <f ca="1"/>
        <v/>
      </c>
      <c r="BP48" s="20" t="str">
        <f ca="1"/>
        <v/>
      </c>
      <c r="BQ48" s="20" t="str">
        <f ca="1"/>
        <v/>
      </c>
      <c r="BR48" s="20" t="str">
        <f ca="1"/>
        <v/>
      </c>
      <c r="BS48" s="20" t="str">
        <f ca="1"/>
        <v/>
      </c>
      <c r="BT48" s="20" t="str">
        <f ca="1"/>
        <v/>
      </c>
      <c r="BU48" s="20" t="str">
        <f ca="1"/>
        <v/>
      </c>
      <c r="BV48" s="20" t="str">
        <f ca="1"/>
        <v/>
      </c>
      <c r="BW48" s="20" t="str">
        <f ca="1"/>
        <v/>
      </c>
      <c r="BX48" s="20" t="str">
        <f ca="1"/>
        <v/>
      </c>
      <c r="BY48" s="20" t="str">
        <f ca="1"/>
        <v/>
      </c>
      <c r="BZ48" s="20" t="str">
        <f ca="1"/>
        <v/>
      </c>
      <c r="CA48" s="20" t="str">
        <f ca="1"/>
        <v/>
      </c>
      <c r="CB48" s="20" t="str">
        <f ca="1"/>
        <v/>
      </c>
      <c r="CC48" s="20" t="str">
        <f ca="1"/>
        <v/>
      </c>
      <c r="CD48" s="20" t="str">
        <f ca="1"/>
        <v/>
      </c>
      <c r="CE48" s="20" t="str">
        <f ca="1"/>
        <v/>
      </c>
      <c r="CF48" s="20" t="str">
        <f ca="1"/>
        <v/>
      </c>
      <c r="CG48" s="20" t="str">
        <f ca="1"/>
        <v/>
      </c>
      <c r="CH48" s="20" t="str">
        <f ca="1"/>
        <v/>
      </c>
      <c r="CI48" s="20" t="str">
        <f ca="1"/>
        <v/>
      </c>
      <c r="CJ48" s="20" t="str">
        <f ca="1"/>
        <v/>
      </c>
      <c r="CK48" s="20" t="str">
        <f ca="1"/>
        <v/>
      </c>
      <c r="CL48" s="20" t="str">
        <f ca="1"/>
        <v/>
      </c>
      <c r="CM48" s="20" t="str">
        <f ca="1"/>
        <v/>
      </c>
      <c r="CN48" s="20" t="str">
        <f ca="1"/>
        <v/>
      </c>
      <c r="CO48" s="20" t="str">
        <f ca="1"/>
        <v/>
      </c>
      <c r="CP48" s="20" t="str">
        <f ca="1"/>
        <v/>
      </c>
      <c r="CQ48" s="20" t="str">
        <f ca="1"/>
        <v/>
      </c>
      <c r="CR48" s="20" t="str">
        <f ca="1"/>
        <v/>
      </c>
      <c r="CS48" s="20" t="str">
        <f ca="1"/>
        <v/>
      </c>
      <c r="CT48" s="20" t="str">
        <f ca="1"/>
        <v/>
      </c>
      <c r="CU48" s="20" t="str">
        <f ca="1"/>
        <v/>
      </c>
      <c r="CV48" s="20" t="str">
        <f ca="1"/>
        <v/>
      </c>
      <c r="CW48" s="20" t="str">
        <f ca="1"/>
        <v/>
      </c>
      <c r="CX48" s="20" t="str">
        <f ca="1"/>
        <v/>
      </c>
      <c r="CY48" s="20" t="str">
        <f ca="1"/>
        <v/>
      </c>
      <c r="CZ48" s="20" t="str">
        <f ca="1"/>
        <v/>
      </c>
      <c r="DA48" s="20" t="str">
        <f ca="1"/>
        <v/>
      </c>
      <c r="DB48" s="20" t="str">
        <f ca="1"/>
        <v/>
      </c>
      <c r="DC48" s="20" t="str">
        <f ca="1"/>
        <v/>
      </c>
      <c r="DD48" s="20" t="str">
        <f ca="1"/>
        <v/>
      </c>
      <c r="DE48" s="20" t="str">
        <f ca="1"/>
        <v/>
      </c>
      <c r="DF48" s="20" t="str">
        <f ca="1"/>
        <v/>
      </c>
      <c r="DG48" s="20" t="str">
        <f ca="1"/>
        <v/>
      </c>
      <c r="DH48" s="20" t="str">
        <f ca="1"/>
        <v/>
      </c>
      <c r="DI48" s="20" t="str">
        <f ca="1"/>
        <v/>
      </c>
      <c r="DJ48" s="20" t="str">
        <f ca="1"/>
        <v/>
      </c>
      <c r="DK48" s="20" t="str">
        <f ca="1"/>
        <v/>
      </c>
      <c r="DL48" s="20" t="str">
        <f ca="1"/>
        <v/>
      </c>
      <c r="DM48" s="20" t="str">
        <f ca="1"/>
        <v/>
      </c>
      <c r="DN48" s="20" t="str">
        <f ca="1"/>
        <v/>
      </c>
      <c r="DO48" s="20" t="str">
        <f ca="1"/>
        <v/>
      </c>
      <c r="DP48" s="20" t="str">
        <f ca="1"/>
        <v/>
      </c>
      <c r="DQ48" s="20" t="str">
        <f ca="1"/>
        <v/>
      </c>
      <c r="DR48" s="20" t="str">
        <f ca="1"/>
        <v/>
      </c>
      <c r="DS48" s="20" t="str">
        <f ca="1"/>
        <v/>
      </c>
      <c r="DT48" s="20" t="str">
        <f ca="1"/>
        <v/>
      </c>
      <c r="DU48" s="20" t="str">
        <f ca="1"/>
        <v/>
      </c>
      <c r="DV48" s="20" t="str">
        <f ca="1"/>
        <v/>
      </c>
      <c r="DW48" s="20" t="str">
        <f ca="1"/>
        <v/>
      </c>
      <c r="DX48" s="20" t="str">
        <f ca="1"/>
        <v/>
      </c>
      <c r="DY48" s="20" t="str">
        <f ca="1"/>
        <v/>
      </c>
      <c r="DZ48" s="20" t="str">
        <f ca="1"/>
        <v/>
      </c>
      <c r="EA48" s="20" t="str">
        <f ca="1"/>
        <v/>
      </c>
      <c r="EB48" s="20" t="str">
        <f ca="1"/>
        <v/>
      </c>
      <c r="EC48" s="20" t="str">
        <f ca="1"/>
        <v/>
      </c>
      <c r="ED48" s="20" t="str">
        <f ca="1"/>
        <v/>
      </c>
      <c r="EE48" s="20" t="str">
        <f ca="1"/>
        <v/>
      </c>
      <c r="EF48" s="20" t="str">
        <f ca="1"/>
        <v/>
      </c>
      <c r="EG48" s="20" t="str">
        <f ca="1"/>
        <v/>
      </c>
      <c r="EH48" s="20" t="str">
        <f ca="1"/>
        <v/>
      </c>
      <c r="EI48" s="20" t="str">
        <f ca="1"/>
        <v/>
      </c>
      <c r="EJ48" s="20" t="str">
        <f ca="1"/>
        <v/>
      </c>
      <c r="EK48" s="20" t="str">
        <f ca="1"/>
        <v/>
      </c>
      <c r="EL48" s="20" t="str">
        <f ca="1"/>
        <v/>
      </c>
      <c r="EM48" s="20" t="str">
        <f ca="1"/>
        <v/>
      </c>
      <c r="EN48" s="20" t="str">
        <f ca="1"/>
        <v/>
      </c>
      <c r="EO48" s="20" t="str">
        <f ca="1"/>
        <v/>
      </c>
      <c r="EP48" s="20" t="str">
        <f ca="1"/>
        <v/>
      </c>
      <c r="EQ48" s="20" t="str">
        <f ca="1"/>
        <v/>
      </c>
      <c r="ER48" s="20" t="str">
        <f ca="1"/>
        <v/>
      </c>
      <c r="ES48" s="20" t="str">
        <f ca="1"/>
        <v/>
      </c>
      <c r="ET48" s="20" t="str">
        <f ca="1"/>
        <v/>
      </c>
      <c r="EU48" s="20" t="str">
        <f ca="1"/>
        <v/>
      </c>
      <c r="EV48" s="20" t="str">
        <f ca="1"/>
        <v/>
      </c>
      <c r="EW48" s="20" t="str">
        <f ca="1"/>
        <v/>
      </c>
      <c r="EX48" s="20" t="str">
        <f ca="1"/>
        <v/>
      </c>
      <c r="EY48" s="20" t="str">
        <f ca="1"/>
        <v/>
      </c>
      <c r="EZ48" s="20" t="str">
        <f ca="1"/>
        <v/>
      </c>
      <c r="FA48" s="20" t="str">
        <f ca="1"/>
        <v/>
      </c>
      <c r="FB48" s="20" t="str">
        <f ca="1"/>
        <v/>
      </c>
      <c r="FC48" s="20" t="str">
        <f ca="1"/>
        <v/>
      </c>
      <c r="FD48" s="20" t="str">
        <f ca="1"/>
        <v/>
      </c>
      <c r="FE48" s="20" t="str">
        <f ca="1"/>
        <v/>
      </c>
      <c r="FF48" s="20" t="str">
        <f ca="1"/>
        <v/>
      </c>
      <c r="FG48" s="20" t="str">
        <f ca="1"/>
        <v/>
      </c>
      <c r="FH48" s="20" t="str">
        <f ca="1"/>
        <v/>
      </c>
      <c r="FI48" s="20" t="str">
        <f ca="1"/>
        <v/>
      </c>
      <c r="FJ48" s="20" t="str">
        <f ca="1"/>
        <v/>
      </c>
      <c r="FK48" s="20" t="str">
        <f ca="1"/>
        <v/>
      </c>
      <c r="FL48" s="20" t="str">
        <f ca="1"/>
        <v/>
      </c>
      <c r="FM48" s="20" t="str">
        <f ca="1"/>
        <v/>
      </c>
      <c r="FN48" s="20" t="str">
        <f ca="1"/>
        <v/>
      </c>
      <c r="FO48" s="20" t="str">
        <f ca="1"/>
        <v/>
      </c>
      <c r="FP48" s="20" t="str">
        <f ca="1"/>
        <v/>
      </c>
      <c r="FQ48" s="20" t="str">
        <f ca="1"/>
        <v/>
      </c>
      <c r="FR48" s="20" t="str">
        <f ca="1"/>
        <v/>
      </c>
      <c r="FS48" s="20" t="str">
        <f ca="1"/>
        <v/>
      </c>
      <c r="FT48" s="20" t="str">
        <f ca="1"/>
        <v/>
      </c>
      <c r="FU48" s="20" t="str">
        <f ca="1"/>
        <v/>
      </c>
      <c r="FV48" s="20" t="str">
        <f ca="1"/>
        <v/>
      </c>
      <c r="FW48" s="20" t="str">
        <f ca="1"/>
        <v/>
      </c>
      <c r="FX48" s="20" t="str">
        <f ca="1"/>
        <v/>
      </c>
      <c r="FY48" s="20" t="str">
        <f ca="1"/>
        <v/>
      </c>
      <c r="FZ48" s="20" t="str">
        <f ca="1"/>
        <v/>
      </c>
      <c r="GA48" s="20" t="str">
        <f ca="1"/>
        <v/>
      </c>
      <c r="GB48" s="20" t="str">
        <f ca="1"/>
        <v/>
      </c>
      <c r="GC48" s="20" t="str">
        <f ca="1"/>
        <v/>
      </c>
      <c r="GD48" s="20" t="str">
        <f ca="1"/>
        <v/>
      </c>
      <c r="GE48" s="20" t="str">
        <f ca="1"/>
        <v/>
      </c>
      <c r="GF48" s="20" t="str">
        <f ca="1"/>
        <v/>
      </c>
      <c r="GG48" s="20" t="str">
        <f ca="1"/>
        <v/>
      </c>
      <c r="GH48" s="20" t="str">
        <f ca="1"/>
        <v/>
      </c>
      <c r="GI48" s="20" t="str">
        <f ca="1"/>
        <v/>
      </c>
      <c r="GJ48" s="20" t="str">
        <f ca="1"/>
        <v/>
      </c>
      <c r="GK48" s="20" t="str">
        <f ca="1"/>
        <v/>
      </c>
      <c r="GL48" s="20" t="str">
        <f ca="1"/>
        <v/>
      </c>
      <c r="GM48" s="20" t="str">
        <f ca="1"/>
        <v/>
      </c>
      <c r="GN48" s="20" t="str">
        <f ca="1"/>
        <v/>
      </c>
      <c r="GO48" s="20" t="str">
        <f ca="1"/>
        <v/>
      </c>
      <c r="GP48" s="20" t="str">
        <f ca="1"/>
        <v/>
      </c>
      <c r="GQ48" s="20" t="str">
        <f ca="1"/>
        <v/>
      </c>
      <c r="GR48" s="20" t="str">
        <f ca="1"/>
        <v/>
      </c>
      <c r="GS48" s="20" t="str">
        <f ca="1"/>
        <v/>
      </c>
      <c r="GT48" s="20" t="str">
        <f ca="1"/>
        <v/>
      </c>
      <c r="GU48" s="20" t="str">
        <f ca="1"/>
        <v/>
      </c>
      <c r="GV48" s="20" t="str">
        <f ca="1"/>
        <v/>
      </c>
      <c r="GW48" s="20" t="str">
        <f ca="1"/>
        <v/>
      </c>
      <c r="GX48" s="20" t="str">
        <f ca="1"/>
        <v/>
      </c>
      <c r="GY48" s="20" t="str">
        <f ca="1"/>
        <v/>
      </c>
      <c r="GZ48" s="20" t="str">
        <f ca="1"/>
        <v/>
      </c>
      <c r="HA48" s="20" t="str">
        <f ca="1"/>
        <v/>
      </c>
      <c r="HB48" s="20" t="str">
        <f ca="1"/>
        <v/>
      </c>
      <c r="HC48" s="20" t="str">
        <f ca="1"/>
        <v/>
      </c>
      <c r="HD48" s="20" t="str">
        <f ca="1"/>
        <v/>
      </c>
      <c r="HE48" s="20" t="str">
        <f ca="1"/>
        <v/>
      </c>
      <c r="HF48" s="20" t="str">
        <f ca="1"/>
        <v/>
      </c>
      <c r="HG48" s="20" t="str">
        <f ca="1"/>
        <v/>
      </c>
      <c r="HH48" s="20" t="str">
        <f ca="1"/>
        <v/>
      </c>
      <c r="HI48" s="20" t="str">
        <f ca="1"/>
        <v/>
      </c>
      <c r="HJ48" s="20" t="str">
        <f ca="1"/>
        <v/>
      </c>
      <c r="HK48" s="20" t="str">
        <f ca="1"/>
        <v/>
      </c>
      <c r="HL48" s="20" t="str">
        <f ca="1"/>
        <v/>
      </c>
      <c r="HM48" s="20" t="str">
        <f ca="1"/>
        <v/>
      </c>
      <c r="HN48" s="20" t="str">
        <f ca="1"/>
        <v/>
      </c>
      <c r="HO48" s="20" t="str">
        <f ca="1"/>
        <v/>
      </c>
      <c r="HP48" s="20" t="str">
        <f ca="1"/>
        <v/>
      </c>
      <c r="HQ48" s="20" t="str">
        <f ca="1"/>
        <v/>
      </c>
      <c r="HR48" s="20" t="str">
        <f ca="1"/>
        <v/>
      </c>
      <c r="HS48" s="20" t="str">
        <f ca="1"/>
        <v/>
      </c>
      <c r="HT48" s="20" t="str">
        <f ca="1"/>
        <v/>
      </c>
      <c r="HU48" s="20" t="str">
        <f ca="1"/>
        <v/>
      </c>
      <c r="HV48" s="20" t="str">
        <f ca="1"/>
        <v/>
      </c>
      <c r="HW48" s="20" t="str">
        <f ca="1"/>
        <v/>
      </c>
      <c r="HX48" s="20" t="str">
        <f ca="1"/>
        <v/>
      </c>
      <c r="HY48" s="20" t="str">
        <f ca="1"/>
        <v/>
      </c>
      <c r="HZ48" s="20" t="str">
        <f ca="1"/>
        <v/>
      </c>
      <c r="IA48" s="20" t="str">
        <f ca="1"/>
        <v/>
      </c>
      <c r="IB48" s="20" t="str">
        <f ca="1"/>
        <v/>
      </c>
      <c r="IC48" s="20" t="str">
        <f ca="1"/>
        <v/>
      </c>
      <c r="ID48" s="20" t="str">
        <f ca="1"/>
        <v/>
      </c>
      <c r="IE48" s="20" t="str">
        <f ca="1"/>
        <v/>
      </c>
      <c r="IF48" s="20" t="str">
        <f ca="1"/>
        <v/>
      </c>
      <c r="IG48" s="20" t="str">
        <f ca="1"/>
        <v/>
      </c>
      <c r="IH48" s="20" t="str">
        <f ca="1"/>
        <v/>
      </c>
      <c r="II48" s="20" t="str">
        <f ca="1"/>
        <v/>
      </c>
      <c r="IJ48" s="20" t="str">
        <f ca="1"/>
        <v/>
      </c>
      <c r="IK48" s="20" t="str">
        <f ca="1"/>
        <v/>
      </c>
      <c r="IL48" s="20" t="str">
        <f ca="1"/>
        <v/>
      </c>
      <c r="IM48" s="20" t="str">
        <f ca="1"/>
        <v/>
      </c>
      <c r="IN48" s="20" t="str">
        <f ca="1"/>
        <v/>
      </c>
      <c r="IO48" s="20" t="str">
        <f ca="1"/>
        <v/>
      </c>
      <c r="IP48" s="20" t="str">
        <f ca="1"/>
        <v/>
      </c>
      <c r="IQ48" s="20" t="str">
        <f ca="1"/>
        <v/>
      </c>
      <c r="IR48" s="20" t="str">
        <f ca="1"/>
        <v/>
      </c>
      <c r="IS48" s="20" t="str">
        <f ca="1"/>
        <v/>
      </c>
      <c r="IT48" s="20" t="str">
        <f ca="1"/>
        <v/>
      </c>
      <c r="IU48" s="20" t="str">
        <f ca="1"/>
        <v/>
      </c>
      <c r="IV48" s="20" t="str">
        <f ca="1"/>
        <v/>
      </c>
      <c r="IW48" s="20" t="str">
        <f ca="1"/>
        <v/>
      </c>
      <c r="IX48" s="20" t="str">
        <f ca="1"/>
        <v/>
      </c>
      <c r="IY48" s="20" t="str">
        <f ca="1"/>
        <v/>
      </c>
      <c r="IZ48" s="20" t="str">
        <f ca="1"/>
        <v/>
      </c>
      <c r="JA48" s="20" t="str">
        <f ca="1"/>
        <v/>
      </c>
      <c r="JB48" s="20" t="str">
        <f ca="1"/>
        <v/>
      </c>
      <c r="JC48" s="20" t="str">
        <f ca="1"/>
        <v/>
      </c>
      <c r="JD48" s="20" t="str">
        <f ca="1"/>
        <v/>
      </c>
      <c r="JE48" s="20" t="str">
        <f ca="1"/>
        <v>Sem</v>
      </c>
      <c r="JF48" s="20" t="str">
        <f ca="1"/>
        <v>est</v>
      </c>
      <c r="JG48" s="20" t="str">
        <f ca="1"/>
        <v xml:space="preserve">er </v>
      </c>
      <c r="JH48" s="20" t="str">
        <f ca="1"/>
        <v>Two</v>
      </c>
      <c r="JI48" s="20" t="str">
        <f ca="1"/>
        <v xml:space="preserve">   </v>
      </c>
      <c r="JJ48" s="20" t="str">
        <f ca="1"/>
        <v>End</v>
      </c>
      <c r="JK48" s="20" t="str">
        <f ca="1"/>
        <v xml:space="preserve">   </v>
      </c>
      <c r="JL48" s="20" t="str">
        <f ca="1"/>
        <v xml:space="preserve">   </v>
      </c>
      <c r="JM48" s="20" t="str">
        <f ca="1"/>
        <v xml:space="preserve">   </v>
      </c>
      <c r="JN48" s="20" t="str">
        <f ca="1"/>
        <v xml:space="preserve">   </v>
      </c>
      <c r="JO48" s="20" t="str">
        <f ca="1"/>
        <v xml:space="preserve">   </v>
      </c>
      <c r="JP48" s="20" t="str">
        <f ca="1"/>
        <v xml:space="preserve">   </v>
      </c>
      <c r="JQ48" s="20" t="str">
        <f ca="1"/>
        <v xml:space="preserve">   </v>
      </c>
      <c r="JR48" s="20" t="str">
        <f ca="1"/>
        <v xml:space="preserve">   </v>
      </c>
      <c r="JS48" s="20" t="str">
        <f ca="1"/>
        <v xml:space="preserve">   </v>
      </c>
      <c r="JT48" s="20" t="str">
        <f ca="1"/>
        <v xml:space="preserve">   </v>
      </c>
      <c r="JU48" s="20" t="str">
        <f ca="1"/>
        <v xml:space="preserve">   </v>
      </c>
      <c r="JV48" s="20" t="str">
        <f ca="1"/>
        <v xml:space="preserve">   </v>
      </c>
      <c r="JW48" s="20" t="str">
        <f ca="1"/>
        <v xml:space="preserve">   </v>
      </c>
      <c r="JX48" s="20" t="str">
        <f ca="1"/>
        <v xml:space="preserve">   </v>
      </c>
      <c r="JY48" s="20" t="str">
        <f ca="1"/>
        <v xml:space="preserve">   </v>
      </c>
    </row>
    <row r="49" spans="3:42" x14ac:dyDescent="0.3">
      <c r="C49" s="20">
        <v>42</v>
      </c>
      <c r="N49" s="39" t="str">
        <f t="shared" si="0"/>
        <v/>
      </c>
      <c r="O49" s="19" t="str" cm="1">
        <f t="array" ref="O49">IFERROR(
  IF(OR($M49="",$N49=""),
    "",
    _xlfn.LET(
      _xlpm.num_characters, characters_per_cell,
      _xlpm.space_chars, 0,
      _xlpm.raw, K49,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((CEILING(_xlpm.x,$H$7)*1000)-45699)&gt;=((CEILING($M49,$H$7)*1000)-45699)
      )),
      _xlpm.n, _xlfn.SCAN(0, _xlpm.flag, _xlfn.LAMBDA(_xlpm.a,_xlpm.b, _xlpm.a + --_xlpm.b)),
      IF(_xlpm.flag, MID(_xlpm.txt,(_xlpm.n-1)*_xlpm.num_characters+1, _xlpm.num_characters), "")
    )
  ),
"")</f>
        <v/>
      </c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</row>
    <row r="50" spans="3:42" x14ac:dyDescent="0.3">
      <c r="C50" s="20">
        <v>43</v>
      </c>
      <c r="N50" s="39" t="str">
        <f t="shared" si="0"/>
        <v/>
      </c>
      <c r="O50" s="19" t="str" cm="1">
        <f t="array" ref="O50">IFERROR(
  IF(OR($M50="",$N50=""),
    "",
    _xlfn.LET(
      _xlpm.num_characters, characters_per_cell,
      _xlpm.space_chars, 0,
      _xlpm.raw, K50,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((CEILING(_xlpm.x,$H$7)*1000)-45699)&gt;=((CEILING($M50,$H$7)*1000)-45699)
      )),
      _xlpm.n, _xlfn.SCAN(0, _xlpm.flag, _xlfn.LAMBDA(_xlpm.a,_xlpm.b, _xlpm.a + --_xlpm.b)),
      IF(_xlpm.flag, MID(_xlpm.txt,(_xlpm.n-1)*_xlpm.num_characters+1, _xlpm.num_characters), "")
    )
  ),
"")</f>
        <v/>
      </c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</row>
    <row r="51" spans="3:42" x14ac:dyDescent="0.3">
      <c r="C51" s="20">
        <v>44</v>
      </c>
      <c r="N51" s="39" t="str">
        <f t="shared" ref="N51" si="2">_xlfn.LET(
  _xlpm.End,
    IF(K51="Mid-semester break",
       M51+22,
       IF(K51="Study Break",
          M51+5,
          IFERROR(M51+1,"")
       )
    ),
  IF(K51="","",_xlpm.End)
)</f>
        <v/>
      </c>
      <c r="O51" s="19" t="str" cm="1">
        <f t="array" ref="O51">IFERROR(
  IF(OR($M51="",$N51=""),
    "",
    _xlfn.LET(
      _xlpm.num_characters, characters_per_cell,
      _xlpm.space_chars, 0,
      _xlpm.raw, K51,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((CEILING(_xlpm.x,$H$7)*1000)-45699)&gt;=((CEILING($M51,$H$7)*1000)-45699)
      )),
      _xlpm.n, _xlfn.SCAN(0, _xlpm.flag, _xlfn.LAMBDA(_xlpm.a,_xlpm.b, _xlpm.a + --_xlpm.b)),
      IF(_xlpm.flag, MID(_xlpm.txt,(_xlpm.n-1)*_xlpm.num_characters+1, _xlpm.num_characters), "")
    )
  ),
"")</f>
        <v/>
      </c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</row>
    <row r="52" spans="3:42" x14ac:dyDescent="0.3">
      <c r="C52" s="20">
        <v>45</v>
      </c>
      <c r="O52" s="19" t="str" cm="1">
        <f t="array" ref="O52">IFERROR(
  IF(OR($M52="",$N52=""),
    "",
    _xlfn.LET(
      _xlpm.num_characters, characters_per_cell,
      _xlpm.space_chars, 0,
      _xlpm.raw, K52,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((CEILING(_xlpm.x,$H$7)*1000)-45699)&gt;=((CEILING($M52,$H$7)*1000)-45699)
      )),
      _xlpm.n, _xlfn.SCAN(0, _xlpm.flag, _xlfn.LAMBDA(_xlpm.a,_xlpm.b, _xlpm.a + --_xlpm.b)),
      IF(_xlpm.flag, MID(_xlpm.txt,(_xlpm.n-1)*_xlpm.num_characters+1, _xlpm.num_characters), "")
    )
  ),
"")</f>
        <v/>
      </c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</row>
    <row r="53" spans="3:42" x14ac:dyDescent="0.3">
      <c r="C53" s="20">
        <v>46</v>
      </c>
      <c r="O53" s="19" t="str" cm="1">
        <f t="array" ref="O53">IFERROR(
  IF(OR($M53="",$N53=""),
    "",
    _xlfn.LET(
      _xlpm.num_characters, characters_per_cell,
      _xlpm.space_chars, 0,
      _xlpm.raw, K53,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((CEILING(_xlpm.x,$H$7)*1000)-45699)&gt;=((CEILING($M53,$H$7)*1000)-45699)
      )),
      _xlpm.n, _xlfn.SCAN(0, _xlpm.flag, _xlfn.LAMBDA(_xlpm.a,_xlpm.b, _xlpm.a + --_xlpm.b)),
      IF(_xlpm.flag, MID(_xlpm.txt,(_xlpm.n-1)*_xlpm.num_characters+1, _xlpm.num_characters), "")
    )
  ),
"")</f>
        <v/>
      </c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</row>
    <row r="54" spans="3:42" x14ac:dyDescent="0.3">
      <c r="C54" s="20">
        <v>47</v>
      </c>
      <c r="O54" s="19" t="str" cm="1">
        <f t="array" ref="O54">IFERROR(
  IF(OR($M54="",$N54=""),
    "",
    _xlfn.LET(
      _xlpm.num_characters, characters_per_cell,
      _xlpm.space_chars, 0,
      _xlpm.raw, K54,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((CEILING(_xlpm.x,$H$7)*1000)-45699)&gt;=((CEILING($M54,$H$7)*1000)-45699)
      )),
      _xlpm.n, _xlfn.SCAN(0, _xlpm.flag, _xlfn.LAMBDA(_xlpm.a,_xlpm.b, _xlpm.a + --_xlpm.b)),
      IF(_xlpm.flag, MID(_xlpm.txt,(_xlpm.n-1)*_xlpm.num_characters+1, _xlpm.num_characters), "")
    )
  ),
"")</f>
        <v/>
      </c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</row>
    <row r="55" spans="3:42" x14ac:dyDescent="0.3">
      <c r="C55" s="20">
        <v>48</v>
      </c>
      <c r="O55" s="19" t="str" cm="1">
        <f t="array" ref="O55">IFERROR(
  IF(OR($M55="",$N55=""),
    "",
    _xlfn.LET(
      _xlpm.num_characters, characters_per_cell,
      _xlpm.space_chars, 0,
      _xlpm.raw, K55,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((CEILING(_xlpm.x,$H$7)*1000)-45699)&gt;=((CEILING($M55,$H$7)*1000)-45699)
      )),
      _xlpm.n, _xlfn.SCAN(0, _xlpm.flag, _xlfn.LAMBDA(_xlpm.a,_xlpm.b, _xlpm.a + --_xlpm.b)),
      IF(_xlpm.flag, MID(_xlpm.txt,(_xlpm.n-1)*_xlpm.num_characters+1, _xlpm.num_characters), "")
    )
  ),
"")</f>
        <v/>
      </c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</row>
    <row r="56" spans="3:42" x14ac:dyDescent="0.3">
      <c r="C56" s="20">
        <v>49</v>
      </c>
      <c r="O56" s="19" t="str" cm="1">
        <f t="array" ref="O56">IFERROR(
  IF(OR($M56="",$N56=""),
    "",
    _xlfn.LET(
      _xlpm.num_characters, characters_per_cell,
      _xlpm.space_chars, 0,
      _xlpm.raw, K56,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((CEILING(_xlpm.x,$H$7)*1000)-45699)&gt;=((CEILING($M56,$H$7)*1000)-45699)
      )),
      _xlpm.n, _xlfn.SCAN(0, _xlpm.flag, _xlfn.LAMBDA(_xlpm.a,_xlpm.b, _xlpm.a + --_xlpm.b)),
      IF(_xlpm.flag, MID(_xlpm.txt,(_xlpm.n-1)*_xlpm.num_characters+1, _xlpm.num_characters), "")
    )
  ),
"")</f>
        <v/>
      </c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</row>
    <row r="57" spans="3:42" x14ac:dyDescent="0.3">
      <c r="C57" s="20">
        <v>50</v>
      </c>
      <c r="O57" s="19" t="str" cm="1">
        <f t="array" ref="O57">IFERROR(
  IF(OR($M57="",$N57=""),
    "",
    _xlfn.LET(
      _xlpm.num_characters, characters_per_cell,
      _xlpm.space_chars, 0,
      _xlpm.raw, K57,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((CEILING(_xlpm.x,$H$7)*1000)-45699)&gt;=((CEILING($M57,$H$7)*1000)-45699)
      )),
      _xlpm.n, _xlfn.SCAN(0, _xlpm.flag, _xlfn.LAMBDA(_xlpm.a,_xlpm.b, _xlpm.a + --_xlpm.b)),
      IF(_xlpm.flag, MID(_xlpm.txt,(_xlpm.n-1)*_xlpm.num_characters+1, _xlpm.num_characters), "")
    )
  ),
"")</f>
        <v/>
      </c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</row>
    <row r="58" spans="3:42" x14ac:dyDescent="0.3">
      <c r="C58" s="20">
        <v>51</v>
      </c>
      <c r="O58" s="19" t="str" cm="1">
        <f t="array" ref="O58">IFERROR(
  IF(OR($M58="",$N58=""),
    "",
    _xlfn.LET(
      _xlpm.num_characters, characters_per_cell,
      _xlpm.space_chars, 0,
      _xlpm.raw, K58,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((CEILING(_xlpm.x,$H$7)*1000)-45699)&gt;=((CEILING($M58,$H$7)*1000)-45699)
      )),
      _xlpm.n, _xlfn.SCAN(0, _xlpm.flag, _xlfn.LAMBDA(_xlpm.a,_xlpm.b, _xlpm.a + --_xlpm.b)),
      IF(_xlpm.flag, MID(_xlpm.txt,(_xlpm.n-1)*_xlpm.num_characters+1, _xlpm.num_characters), "")
    )
  ),
"")</f>
        <v/>
      </c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</row>
    <row r="59" spans="3:42" x14ac:dyDescent="0.3">
      <c r="C59" s="20">
        <v>52</v>
      </c>
      <c r="O59" s="19" t="str" cm="1">
        <f t="array" ref="O59">IFERROR(
  IF(OR($M59="",$N59=""),
    "",
    _xlfn.LET(
      _xlpm.num_characters, characters_per_cell,
      _xlpm.space_chars, 0,
      _xlpm.raw, K59,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((CEILING(_xlpm.x,$H$7)*1000)-45699)&gt;=((CEILING($M59,$H$7)*1000)-45699)
      )),
      _xlpm.n, _xlfn.SCAN(0, _xlpm.flag, _xlfn.LAMBDA(_xlpm.a,_xlpm.b, _xlpm.a + --_xlpm.b)),
      IF(_xlpm.flag, MID(_xlpm.txt,(_xlpm.n-1)*_xlpm.num_characters+1, _xlpm.num_characters), "")
    )
  ),
"")</f>
        <v/>
      </c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</row>
    <row r="60" spans="3:42" x14ac:dyDescent="0.3">
      <c r="C60" s="20">
        <v>53</v>
      </c>
      <c r="O60" s="19" t="str" cm="1">
        <f t="array" ref="O60">IFERROR(
  IF(OR($M60="",$N60=""),
    "",
    _xlfn.LET(
      _xlpm.num_characters, characters_per_cell,
      _xlpm.space_chars, 0,
      _xlpm.raw, K60,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((CEILING(_xlpm.x,$H$7)*1000)-45699)&gt;=((CEILING($M60,$H$7)*1000)-45699)
      )),
      _xlpm.n, _xlfn.SCAN(0, _xlpm.flag, _xlfn.LAMBDA(_xlpm.a,_xlpm.b, _xlpm.a + --_xlpm.b)),
      IF(_xlpm.flag, MID(_xlpm.txt,(_xlpm.n-1)*_xlpm.num_characters+1, _xlpm.num_characters), "")
    )
  ),
"")</f>
        <v/>
      </c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</row>
    <row r="61" spans="3:42" x14ac:dyDescent="0.3">
      <c r="C61" s="20">
        <v>54</v>
      </c>
      <c r="O61" s="19" t="str" cm="1">
        <f t="array" ref="O61">IFERROR(
  IF(OR($M61="",$N61=""),
    "",
    _xlfn.LET(
      _xlpm.num_characters, characters_per_cell,
      _xlpm.space_chars, 0,
      _xlpm.raw, K61,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((CEILING(_xlpm.x,$H$7)*1000)-45699)&gt;=((CEILING($M61,$H$7)*1000)-45699)
      )),
      _xlpm.n, _xlfn.SCAN(0, _xlpm.flag, _xlfn.LAMBDA(_xlpm.a,_xlpm.b, _xlpm.a + --_xlpm.b)),
      IF(_xlpm.flag, MID(_xlpm.txt,(_xlpm.n-1)*_xlpm.num_characters+1, _xlpm.num_characters), "")
    )
  ),
"")</f>
        <v/>
      </c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</row>
    <row r="62" spans="3:42" x14ac:dyDescent="0.3">
      <c r="C62" s="20">
        <v>55</v>
      </c>
      <c r="O62" s="19" t="str" cm="1">
        <f t="array" ref="O62">IFERROR(
  IF(OR($M62="",$N62=""),
    "",
    _xlfn.LET(
      _xlpm.num_characters, characters_per_cell,
      _xlpm.space_chars, 0,
      _xlpm.raw, K62,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((CEILING(_xlpm.x,$H$7)*1000)-45699)&gt;=((CEILING($M62,$H$7)*1000)-45699)
      )),
      _xlpm.n, _xlfn.SCAN(0, _xlpm.flag, _xlfn.LAMBDA(_xlpm.a,_xlpm.b, _xlpm.a + --_xlpm.b)),
      IF(_xlpm.flag, MID(_xlpm.txt,(_xlpm.n-1)*_xlpm.num_characters+1, _xlpm.num_characters), "")
    )
  ),
"")</f>
        <v/>
      </c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</row>
    <row r="63" spans="3:42" x14ac:dyDescent="0.3">
      <c r="C63" s="20">
        <v>56</v>
      </c>
      <c r="O63" s="19" t="str" cm="1">
        <f t="array" ref="O63">IFERROR(
  IF(OR($M63="",$N63=""),
    "",
    _xlfn.LET(
      _xlpm.num_characters, characters_per_cell,
      _xlpm.space_chars, 0,
      _xlpm.raw, K63,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((CEILING(_xlpm.x,$H$7)*1000)-45699)&gt;=((CEILING($M63,$H$7)*1000)-45699)
      )),
      _xlpm.n, _xlfn.SCAN(0, _xlpm.flag, _xlfn.LAMBDA(_xlpm.a,_xlpm.b, _xlpm.a + --_xlpm.b)),
      IF(_xlpm.flag, MID(_xlpm.txt,(_xlpm.n-1)*_xlpm.num_characters+1, _xlpm.num_characters), "")
    )
  ),
"")</f>
        <v/>
      </c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</row>
    <row r="64" spans="3:42" x14ac:dyDescent="0.3">
      <c r="C64" s="20">
        <v>57</v>
      </c>
      <c r="O64" s="19" t="str" cm="1">
        <f t="array" ref="O64">IFERROR(
  IF(OR($M64="",$N64=""),
    "",
    _xlfn.LET(
      _xlpm.num_characters, characters_per_cell,
      _xlpm.space_chars, 0,
      _xlpm.raw, K64,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((CEILING(_xlpm.x,$H$7)*1000)-45699)&gt;=((CEILING($M64,$H$7)*1000)-45699)
      )),
      _xlpm.n, _xlfn.SCAN(0, _xlpm.flag, _xlfn.LAMBDA(_xlpm.a,_xlpm.b, _xlpm.a + --_xlpm.b)),
      IF(_xlpm.flag, MID(_xlpm.txt,(_xlpm.n-1)*_xlpm.num_characters+1, _xlpm.num_characters), "")
    )
  ),
"")</f>
        <v/>
      </c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</row>
    <row r="65" spans="3:42" x14ac:dyDescent="0.3">
      <c r="C65" s="20">
        <v>58</v>
      </c>
      <c r="O65" s="19" t="str" cm="1">
        <f t="array" ref="O65">IFERROR(
  IF(OR($M65="",$N65=""),
    "",
    _xlfn.LET(
      _xlpm.num_characters, characters_per_cell,
      _xlpm.space_chars, 0,
      _xlpm.raw, K65,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((CEILING(_xlpm.x,$H$7)*1000)-45699)&gt;=((CEILING($M65,$H$7)*1000)-45699)
      )),
      _xlpm.n, _xlfn.SCAN(0, _xlpm.flag, _xlfn.LAMBDA(_xlpm.a,_xlpm.b, _xlpm.a + --_xlpm.b)),
      IF(_xlpm.flag, MID(_xlpm.txt,(_xlpm.n-1)*_xlpm.num_characters+1, _xlpm.num_characters), "")
    )
  ),
"")</f>
        <v/>
      </c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</row>
    <row r="66" spans="3:42" x14ac:dyDescent="0.3">
      <c r="C66" s="20">
        <v>59</v>
      </c>
      <c r="O66" s="19" t="str" cm="1">
        <f t="array" ref="O66">IFERROR(
  IF(OR($M66="",$N66=""),
    "",
    _xlfn.LET(
      _xlpm.num_characters, characters_per_cell,
      _xlpm.space_chars, 0,
      _xlpm.raw, K66,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((CEILING(_xlpm.x,$H$7)*1000)-45699)&gt;=((CEILING($M66,$H$7)*1000)-45699)
      )),
      _xlpm.n, _xlfn.SCAN(0, _xlpm.flag, _xlfn.LAMBDA(_xlpm.a,_xlpm.b, _xlpm.a + --_xlpm.b)),
      IF(_xlpm.flag, MID(_xlpm.txt,(_xlpm.n-1)*_xlpm.num_characters+1, _xlpm.num_characters), "")
    )
  ),
"")</f>
        <v/>
      </c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</row>
    <row r="67" spans="3:42" x14ac:dyDescent="0.3">
      <c r="C67" s="20">
        <v>60</v>
      </c>
      <c r="O67" s="19" t="str" cm="1">
        <f t="array" ref="O67">IFERROR(
  IF(OR($M67="",$N67=""),
    "",
    _xlfn.LET(
      _xlpm.num_characters, characters_per_cell,
      _xlpm.space_chars, 0,
      _xlpm.raw, K67,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((CEILING(_xlpm.x,$H$7)*1000)-45699)&gt;=((CEILING($M67,$H$7)*1000)-45699)
      )),
      _xlpm.n, _xlfn.SCAN(0, _xlpm.flag, _xlfn.LAMBDA(_xlpm.a,_xlpm.b, _xlpm.a + --_xlpm.b)),
      IF(_xlpm.flag, MID(_xlpm.txt,(_xlpm.n-1)*_xlpm.num_characters+1, _xlpm.num_characters), "")
    )
  ),
"")</f>
        <v/>
      </c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</row>
    <row r="68" spans="3:42" x14ac:dyDescent="0.3">
      <c r="O68" s="19" t="str" cm="1">
        <f t="array" ref="O68">IFERROR(
  IF(OR($M68="",$N68=""),
    "",
    _xlfn.LET(
      _xlpm.num_characters, characters_per_cell,
      _xlpm.space_chars, 0,
      _xlpm.raw, K68,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((CEILING(_xlpm.x,$H$7)*1000)-45699)&gt;=((CEILING($M68,$H$7)*1000)-45699)
      )),
      _xlpm.n, _xlfn.SCAN(0, _xlpm.flag, _xlfn.LAMBDA(_xlpm.a,_xlpm.b, _xlpm.a + --_xlpm.b)),
      IF(_xlpm.flag, MID(_xlpm.txt,(_xlpm.n-1)*_xlpm.num_characters+1, _xlpm.num_characters), "")
    )
  ),
"")</f>
        <v/>
      </c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</row>
    <row r="69" spans="3:42" x14ac:dyDescent="0.3">
      <c r="O69" s="19" t="str" cm="1">
        <f t="array" ref="O69">IFERROR(
  IF(OR($M69="",$N69=""),
    "",
    _xlfn.LET(
      _xlpm.num_characters, characters_per_cell,
      _xlpm.space_chars, 0,
      _xlpm.raw, K69,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((CEILING(_xlpm.x,$H$7)*1000)-45699)&gt;=((CEILING($M69,$H$7)*1000)-45699)
      )),
      _xlpm.n, _xlfn.SCAN(0, _xlpm.flag, _xlfn.LAMBDA(_xlpm.a,_xlpm.b, _xlpm.a + --_xlpm.b)),
      IF(_xlpm.flag, MID(_xlpm.txt,(_xlpm.n-1)*_xlpm.num_characters+1, _xlpm.num_characters), "")
    )
  ),
"")</f>
        <v/>
      </c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</row>
    <row r="70" spans="3:42" x14ac:dyDescent="0.3">
      <c r="O70" s="19" t="str" cm="1">
        <f t="array" ref="O70">IFERROR(
  IF(OR($M70="",$N70=""),
    "",
    _xlfn.LET(
      _xlpm.num_characters, characters_per_cell,
      _xlpm.space_chars, 0,
      _xlpm.raw, K70,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((CEILING(_xlpm.x,$H$7)*1000)-45699)&gt;=((CEILING($M70,$H$7)*1000)-45699)
      )),
      _xlpm.n, _xlfn.SCAN(0, _xlpm.flag, _xlfn.LAMBDA(_xlpm.a,_xlpm.b, _xlpm.a + --_xlpm.b)),
      IF(_xlpm.flag, MID(_xlpm.txt,(_xlpm.n-1)*_xlpm.num_characters+1, _xlpm.num_characters), "")
    )
  ),
"")</f>
        <v/>
      </c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</row>
    <row r="71" spans="3:42" x14ac:dyDescent="0.3">
      <c r="O71" s="19" t="str" cm="1">
        <f t="array" ref="O71">IFERROR(
  IF(OR($M71="",$N71=""),
    "",
    _xlfn.LET(
      _xlpm.num_characters, characters_per_cell,
      _xlpm.space_chars, 0,
      _xlpm.raw, K71,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((CEILING(_xlpm.x,$H$7)*1000)-45699)&gt;=((CEILING($M71,$H$7)*1000)-45699)
      )),
      _xlpm.n, _xlfn.SCAN(0, _xlpm.flag, _xlfn.LAMBDA(_xlpm.a,_xlpm.b, _xlpm.a + --_xlpm.b)),
      IF(_xlpm.flag, MID(_xlpm.txt,(_xlpm.n-1)*_xlpm.num_characters+1, _xlpm.num_characters), "")
    )
  ),
"")</f>
        <v/>
      </c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</row>
    <row r="72" spans="3:42" x14ac:dyDescent="0.3">
      <c r="O72" s="19" t="str" cm="1">
        <f t="array" ref="O72">IFERROR(
  IF(OR($M72="",$N72=""),
    "",
    _xlfn.LET(
      _xlpm.num_characters, characters_per_cell,
      _xlpm.space_chars, 0,
      _xlpm.raw, K72,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((CEILING(_xlpm.x,$H$7)*1000)-45699)&gt;=((CEILING($M72,$H$7)*1000)-45699)
      )),
      _xlpm.n, _xlfn.SCAN(0, _xlpm.flag, _xlfn.LAMBDA(_xlpm.a,_xlpm.b, _xlpm.a + --_xlpm.b)),
      IF(_xlpm.flag, MID(_xlpm.txt,(_xlpm.n-1)*_xlpm.num_characters+1, _xlpm.num_characters), "")
    )
  ),
"")</f>
        <v/>
      </c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</row>
    <row r="73" spans="3:42" x14ac:dyDescent="0.3">
      <c r="O73" s="19" t="str" cm="1">
        <f t="array" ref="O73">IFERROR(
  IF(OR($M73="",$N73=""),
    "",
    _xlfn.LET(
      _xlpm.num_characters, characters_per_cell,
      _xlpm.space_chars, 0,
      _xlpm.raw, K73,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((CEILING(_xlpm.x,$H$7)*1000)-45699)&gt;=((CEILING($M73,$H$7)*1000)-45699)
      )),
      _xlpm.n, _xlfn.SCAN(0, _xlpm.flag, _xlfn.LAMBDA(_xlpm.a,_xlpm.b, _xlpm.a + --_xlpm.b)),
      IF(_xlpm.flag, MID(_xlpm.txt,(_xlpm.n-1)*_xlpm.num_characters+1, _xlpm.num_characters), "")
    )
  ),
"")</f>
        <v/>
      </c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</row>
    <row r="74" spans="3:42" x14ac:dyDescent="0.3">
      <c r="O74" s="19" t="str" cm="1">
        <f t="array" ref="O74">IFERROR(
  IF(OR($M74="",$N74=""),
    "",
    _xlfn.LET(
      _xlpm.num_characters, characters_per_cell,
      _xlpm.space_chars, 0,
      _xlpm.raw, K74,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((CEILING(_xlpm.x,$H$7)*1000)-45699)&gt;=((CEILING($M74,$H$7)*1000)-45699)
      )),
      _xlpm.n, _xlfn.SCAN(0, _xlpm.flag, _xlfn.LAMBDA(_xlpm.a,_xlpm.b, _xlpm.a + --_xlpm.b)),
      IF(_xlpm.flag, MID(_xlpm.txt,(_xlpm.n-1)*_xlpm.num_characters+1, _xlpm.num_characters), "")
    )
  ),
"")</f>
        <v/>
      </c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</row>
    <row r="75" spans="3:42" x14ac:dyDescent="0.3">
      <c r="O75" s="19" t="str" cm="1">
        <f t="array" ref="O75">IFERROR(
  IF(OR($M75="",$N75=""),
    "",
    _xlfn.LET(
      _xlpm.num_characters, characters_per_cell,
      _xlpm.space_chars, 0,
      _xlpm.raw, K75,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((CEILING(_xlpm.x,$H$7)*1000)-45699)&gt;=((CEILING($M75,$H$7)*1000)-45699)
      )),
      _xlpm.n, _xlfn.SCAN(0, _xlpm.flag, _xlfn.LAMBDA(_xlpm.a,_xlpm.b, _xlpm.a + --_xlpm.b)),
      IF(_xlpm.flag, MID(_xlpm.txt,(_xlpm.n-1)*_xlpm.num_characters+1, _xlpm.num_characters), "")
    )
  ),
"")</f>
        <v/>
      </c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</row>
    <row r="76" spans="3:42" x14ac:dyDescent="0.3">
      <c r="O76" s="19" t="str" cm="1">
        <f t="array" ref="O76">IFERROR(
  IF(OR($M76="",$N76=""),
    "",
    _xlfn.LET(
      _xlpm.num_characters, characters_per_cell,
      _xlpm.space_chars, 0,
      _xlpm.raw, K76,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((CEILING(_xlpm.x,$H$7)*1000)-45699)&gt;=((CEILING($M76,$H$7)*1000)-45699)
      )),
      _xlpm.n, _xlfn.SCAN(0, _xlpm.flag, _xlfn.LAMBDA(_xlpm.a,_xlpm.b, _xlpm.a + --_xlpm.b)),
      IF(_xlpm.flag, MID(_xlpm.txt,(_xlpm.n-1)*_xlpm.num_characters+1, _xlpm.num_characters), "")
    )
  ),
"")</f>
        <v/>
      </c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</row>
    <row r="77" spans="3:42" x14ac:dyDescent="0.3">
      <c r="O77" s="19" t="str" cm="1">
        <f t="array" ref="O77">IFERROR(
  IF(OR($M77="",$N77=""),
    "",
    _xlfn.LET(
      _xlpm.num_characters, characters_per_cell,
      _xlpm.space_chars, 0,
      _xlpm.raw, K77,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((CEILING(_xlpm.x,$H$7)*1000)-45699)&gt;=((CEILING($M77,$H$7)*1000)-45699)
      )),
      _xlpm.n, _xlfn.SCAN(0, _xlpm.flag, _xlfn.LAMBDA(_xlpm.a,_xlpm.b, _xlpm.a + --_xlpm.b)),
      IF(_xlpm.flag, MID(_xlpm.txt,(_xlpm.n-1)*_xlpm.num_characters+1, _xlpm.num_characters), "")
    )
  ),
"")</f>
        <v/>
      </c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</row>
    <row r="78" spans="3:42" x14ac:dyDescent="0.3">
      <c r="O78" s="19" t="str" cm="1">
        <f t="array" ref="O78">IFERROR(
  IF(OR($M78="",$N78=""),
    "",
    _xlfn.LET(
      _xlpm.num_characters, characters_per_cell,
      _xlpm.space_chars, 0,
      _xlpm.raw, K78,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((CEILING(_xlpm.x,$H$7)*1000)-45699)&gt;=((CEILING($M78,$H$7)*1000)-45699)
      )),
      _xlpm.n, _xlfn.SCAN(0, _xlpm.flag, _xlfn.LAMBDA(_xlpm.a,_xlpm.b, _xlpm.a + --_xlpm.b)),
      IF(_xlpm.flag, MID(_xlpm.txt,(_xlpm.n-1)*_xlpm.num_characters+1, _xlpm.num_characters), "")
    )
  ),
"")</f>
        <v/>
      </c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</row>
    <row r="79" spans="3:42" x14ac:dyDescent="0.3">
      <c r="O79" s="19" t="str" cm="1">
        <f t="array" ref="O79">IFERROR(
  IF(OR($M79="",$N79=""),
    "",
    _xlfn.LET(
      _xlpm.num_characters, characters_per_cell,
      _xlpm.space_chars, 0,
      _xlpm.raw, K79,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((CEILING(_xlpm.x,$H$7)*1000)-45699)&gt;=((CEILING($M79,$H$7)*1000)-45699)
      )),
      _xlpm.n, _xlfn.SCAN(0, _xlpm.flag, _xlfn.LAMBDA(_xlpm.a,_xlpm.b, _xlpm.a + --_xlpm.b)),
      IF(_xlpm.flag, MID(_xlpm.txt,(_xlpm.n-1)*_xlpm.num_characters+1, _xlpm.num_characters), "")
    )
  ),
"")</f>
        <v/>
      </c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</row>
    <row r="80" spans="3:42" x14ac:dyDescent="0.3">
      <c r="O80" s="19" t="str" cm="1">
        <f t="array" ref="O80">IFERROR(
  IF(OR($M80="",$N80=""),
    "",
    _xlfn.LET(
      _xlpm.num_characters, characters_per_cell,
      _xlpm.space_chars, 0,
      _xlpm.raw, K80,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((CEILING(_xlpm.x,$H$7)*1000)-45699)&gt;=((CEILING($M80,$H$7)*1000)-45699)
      )),
      _xlpm.n, _xlfn.SCAN(0, _xlpm.flag, _xlfn.LAMBDA(_xlpm.a,_xlpm.b, _xlpm.a + --_xlpm.b)),
      IF(_xlpm.flag, MID(_xlpm.txt,(_xlpm.n-1)*_xlpm.num_characters+1, _xlpm.num_characters), "")
    )
  ),
"")</f>
        <v/>
      </c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</row>
    <row r="81" spans="15:42" x14ac:dyDescent="0.3">
      <c r="O81" s="19" t="str" cm="1">
        <f t="array" ref="O81">IFERROR(
  IF(OR($M81="",$N81=""),
    "",
    _xlfn.LET(
      _xlpm.num_characters, characters_per_cell,
      _xlpm.space_chars, 0,
      _xlpm.raw, K81,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((CEILING(_xlpm.x,$H$7)*1000)-45699)&gt;=((CEILING($M81,$H$7)*1000)-45699)
      )),
      _xlpm.n, _xlfn.SCAN(0, _xlpm.flag, _xlfn.LAMBDA(_xlpm.a,_xlpm.b, _xlpm.a + --_xlpm.b)),
      IF(_xlpm.flag, MID(_xlpm.txt,(_xlpm.n-1)*_xlpm.num_characters+1, _xlpm.num_characters), "")
    )
  ),
"")</f>
        <v/>
      </c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</row>
    <row r="82" spans="15:42" x14ac:dyDescent="0.3">
      <c r="O82" s="19" t="str" cm="1">
        <f t="array" ref="O82">IFERROR(
  IF(OR($M82="",$N82=""),
    "",
    _xlfn.LET(
      _xlpm.num_characters, characters_per_cell,
      _xlpm.space_chars, 0,
      _xlpm.raw, K82,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((CEILING(_xlpm.x,$H$7)*1000)-45699)&gt;=((CEILING($M82,$H$7)*1000)-45699)
      )),
      _xlpm.n, _xlfn.SCAN(0, _xlpm.flag, _xlfn.LAMBDA(_xlpm.a,_xlpm.b, _xlpm.a + --_xlpm.b)),
      IF(_xlpm.flag, MID(_xlpm.txt,(_xlpm.n-1)*_xlpm.num_characters+1, _xlpm.num_characters), "")
    )
  ),
"")</f>
        <v/>
      </c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</row>
    <row r="83" spans="15:42" x14ac:dyDescent="0.3">
      <c r="O83" s="19" t="str" cm="1">
        <f t="array" ref="O83">IFERROR(
  IF(OR($M83="",$N83=""),
    "",
    _xlfn.LET(
      _xlpm.num_characters, characters_per_cell,
      _xlpm.space_chars, 0,
      _xlpm.raw, K83,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((CEILING(_xlpm.x,$H$7)*1000)-45699)&gt;=((CEILING($M83,$H$7)*1000)-45699)
      )),
      _xlpm.n, _xlfn.SCAN(0, _xlpm.flag, _xlfn.LAMBDA(_xlpm.a,_xlpm.b, _xlpm.a + --_xlpm.b)),
      IF(_xlpm.flag, MID(_xlpm.txt,(_xlpm.n-1)*_xlpm.num_characters+1, _xlpm.num_characters), "")
    )
  ),
"")</f>
        <v/>
      </c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</row>
    <row r="84" spans="15:42" x14ac:dyDescent="0.3">
      <c r="O84" s="19" t="str" cm="1">
        <f t="array" ref="O84">IFERROR(
  IF(OR($M84="",$N84=""),
    "",
    _xlfn.LET(
      _xlpm.num_characters, characters_per_cell,
      _xlpm.space_chars, 0,
      _xlpm.raw, K84,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((CEILING(_xlpm.x,$H$7)*1000)-45699)&gt;=((CEILING($M84,$H$7)*1000)-45699)
      )),
      _xlpm.n, _xlfn.SCAN(0, _xlpm.flag, _xlfn.LAMBDA(_xlpm.a,_xlpm.b, _xlpm.a + --_xlpm.b)),
      IF(_xlpm.flag, MID(_xlpm.txt,(_xlpm.n-1)*_xlpm.num_characters+1, _xlpm.num_characters), "")
    )
  ),
"")</f>
        <v/>
      </c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</row>
    <row r="85" spans="15:42" x14ac:dyDescent="0.3">
      <c r="O85" s="19" t="str" cm="1">
        <f t="array" ref="O85">IFERROR(
  IF(OR($M85="",$N85=""),
    "",
    _xlfn.LET(
      _xlpm.num_characters, characters_per_cell,
      _xlpm.space_chars, 0,
      _xlpm.raw, K85,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((CEILING(_xlpm.x,$H$7)*1000)-45699)&gt;=((CEILING($M85,$H$7)*1000)-45699)
      )),
      _xlpm.n, _xlfn.SCAN(0, _xlpm.flag, _xlfn.LAMBDA(_xlpm.a,_xlpm.b, _xlpm.a + --_xlpm.b)),
      IF(_xlpm.flag, MID(_xlpm.txt,(_xlpm.n-1)*_xlpm.num_characters+1, _xlpm.num_characters), "")
    )
  ),
"")</f>
        <v/>
      </c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</row>
    <row r="86" spans="15:42" x14ac:dyDescent="0.3">
      <c r="O86" s="19" t="str" cm="1">
        <f t="array" ref="O86">IFERROR(
  IF(OR($M86="",$N86=""),
    "",
    _xlfn.LET(
      _xlpm.num_characters, characters_per_cell,
      _xlpm.space_chars, 0,
      _xlpm.raw, K86,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((CEILING(_xlpm.x,$H$7)*1000)-45699)&gt;=((CEILING($M86,$H$7)*1000)-45699)
      )),
      _xlpm.n, _xlfn.SCAN(0, _xlpm.flag, _xlfn.LAMBDA(_xlpm.a,_xlpm.b, _xlpm.a + --_xlpm.b)),
      IF(_xlpm.flag, MID(_xlpm.txt,(_xlpm.n-1)*_xlpm.num_characters+1, _xlpm.num_characters), "")
    )
  ),
"")</f>
        <v/>
      </c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</row>
    <row r="87" spans="15:42" x14ac:dyDescent="0.3">
      <c r="O87" s="19" t="str" cm="1">
        <f t="array" ref="O87">IFERROR(
  IF(OR($M87="",$N87=""),
    "",
    _xlfn.LET(
      _xlpm.num_characters, characters_per_cell,
      _xlpm.space_chars, 0,
      _xlpm.raw, K87,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((CEILING(_xlpm.x,$H$7)*1000)-45699)&gt;=((CEILING($M87,$H$7)*1000)-45699)
      )),
      _xlpm.n, _xlfn.SCAN(0, _xlpm.flag, _xlfn.LAMBDA(_xlpm.a,_xlpm.b, _xlpm.a + --_xlpm.b)),
      IF(_xlpm.flag, MID(_xlpm.txt,(_xlpm.n-1)*_xlpm.num_characters+1, _xlpm.num_characters), "")
    )
  ),
"")</f>
        <v/>
      </c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</row>
    <row r="88" spans="15:42" x14ac:dyDescent="0.3">
      <c r="O88" s="19" t="str" cm="1">
        <f t="array" ref="O88">IFERROR(
  IF(OR($M88="",$N88=""),
    "",
    _xlfn.LET(
      _xlpm.num_characters, characters_per_cell,
      _xlpm.space_chars, 0,
      _xlpm.raw, K88,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((CEILING(_xlpm.x,$H$7)*1000)-45699)&gt;=((CEILING($M88,$H$7)*1000)-45699)
      )),
      _xlpm.n, _xlfn.SCAN(0, _xlpm.flag, _xlfn.LAMBDA(_xlpm.a,_xlpm.b, _xlpm.a + --_xlpm.b)),
      IF(_xlpm.flag, MID(_xlpm.txt,(_xlpm.n-1)*_xlpm.num_characters+1, _xlpm.num_characters), "")
    )
  ),
"")</f>
        <v/>
      </c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</row>
    <row r="89" spans="15:42" x14ac:dyDescent="0.3">
      <c r="O89" s="19" t="str" cm="1">
        <f t="array" ref="O89">IFERROR(
  IF(OR($M89="",$N89=""),
    "",
    _xlfn.LET(
      _xlpm.num_characters, characters_per_cell,
      _xlpm.space_chars, 0,
      _xlpm.raw, K89,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((CEILING(_xlpm.x,$H$7)*1000)-45699)&gt;=((CEILING($M89,$H$7)*1000)-45699)
      )),
      _xlpm.n, _xlfn.SCAN(0, _xlpm.flag, _xlfn.LAMBDA(_xlpm.a,_xlpm.b, _xlpm.a + --_xlpm.b)),
      IF(_xlpm.flag, MID(_xlpm.txt,(_xlpm.n-1)*_xlpm.num_characters+1, _xlpm.num_characters), "")
    )
  ),
"")</f>
        <v/>
      </c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</row>
    <row r="90" spans="15:42" x14ac:dyDescent="0.3">
      <c r="O90" s="19" t="str" cm="1">
        <f t="array" ref="O90">IFERROR(
  IF(OR($M90="",$N90=""),
    "",
    _xlfn.LET(
      _xlpm.num_characters, characters_per_cell,
      _xlpm.space_chars, 0,
      _xlpm.raw, K90,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((CEILING(_xlpm.x,$H$7)*1000)-45699)&gt;=((CEILING($M90,$H$7)*1000)-45699)
      )),
      _xlpm.n, _xlfn.SCAN(0, _xlpm.flag, _xlfn.LAMBDA(_xlpm.a,_xlpm.b, _xlpm.a + --_xlpm.b)),
      IF(_xlpm.flag, MID(_xlpm.txt,(_xlpm.n-1)*_xlpm.num_characters+1, _xlpm.num_characters), "")
    )
  ),
"")</f>
        <v/>
      </c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</row>
    <row r="91" spans="15:42" x14ac:dyDescent="0.3">
      <c r="O91" s="19" t="str" cm="1">
        <f t="array" ref="O91">IFERROR(
  IF(OR($M91="",$N91=""),
    "",
    _xlfn.LET(
      _xlpm.num_characters, characters_per_cell,
      _xlpm.space_chars, 0,
      _xlpm.raw, K91,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((CEILING(_xlpm.x,$H$7)*1000)-45699)&gt;=((CEILING($M91,$H$7)*1000)-45699)
      )),
      _xlpm.n, _xlfn.SCAN(0, _xlpm.flag, _xlfn.LAMBDA(_xlpm.a,_xlpm.b, _xlpm.a + --_xlpm.b)),
      IF(_xlpm.flag, MID(_xlpm.txt,(_xlpm.n-1)*_xlpm.num_characters+1, _xlpm.num_characters), "")
    )
  ),
"")</f>
        <v/>
      </c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</row>
    <row r="92" spans="15:42" x14ac:dyDescent="0.3">
      <c r="O92" s="19" t="str" cm="1">
        <f t="array" ref="O92">IFERROR(
  IF(OR($M92="",$N92=""),
    "",
    _xlfn.LET(
      _xlpm.num_characters, characters_per_cell,
      _xlpm.space_chars, 0,
      _xlpm.raw, K92,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((CEILING(_xlpm.x,$H$7)*1000)-45699)&gt;=((CEILING($M92,$H$7)*1000)-45699)
      )),
      _xlpm.n, _xlfn.SCAN(0, _xlpm.flag, _xlfn.LAMBDA(_xlpm.a,_xlpm.b, _xlpm.a + --_xlpm.b)),
      IF(_xlpm.flag, MID(_xlpm.txt,(_xlpm.n-1)*_xlpm.num_characters+1, _xlpm.num_characters), "")
    )
  ),
"")</f>
        <v/>
      </c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</row>
    <row r="93" spans="15:42" x14ac:dyDescent="0.3">
      <c r="O93" s="19" t="str" cm="1">
        <f t="array" ref="O93">IFERROR(
  IF(OR($M93="",$N93=""),
    "",
    _xlfn.LET(
      _xlpm.num_characters, characters_per_cell,
      _xlpm.space_chars, 0,
      _xlpm.raw, K93,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((CEILING(_xlpm.x,$H$7)*1000)-45699)&gt;=((CEILING($M93,$H$7)*1000)-45699)
      )),
      _xlpm.n, _xlfn.SCAN(0, _xlpm.flag, _xlfn.LAMBDA(_xlpm.a,_xlpm.b, _xlpm.a + --_xlpm.b)),
      IF(_xlpm.flag, MID(_xlpm.txt,(_xlpm.n-1)*_xlpm.num_characters+1, _xlpm.num_characters), "")
    )
  ),
"")</f>
        <v/>
      </c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</row>
    <row r="94" spans="15:42" x14ac:dyDescent="0.3">
      <c r="O94" s="19" t="str" cm="1">
        <f t="array" ref="O94">IFERROR(
  IF(OR($M94="",$N94=""),
    "",
    _xlfn.LET(
      _xlpm.num_characters, characters_per_cell,
      _xlpm.space_chars, 0,
      _xlpm.raw, K94,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((CEILING(_xlpm.x,$H$7)*1000)-45699)&gt;=((CEILING($M94,$H$7)*1000)-45699)
      )),
      _xlpm.n, _xlfn.SCAN(0, _xlpm.flag, _xlfn.LAMBDA(_xlpm.a,_xlpm.b, _xlpm.a + --_xlpm.b)),
      IF(_xlpm.flag, MID(_xlpm.txt,(_xlpm.n-1)*_xlpm.num_characters+1, _xlpm.num_characters), "")
    )
  ),
"")</f>
        <v/>
      </c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</row>
    <row r="95" spans="15:42" x14ac:dyDescent="0.3">
      <c r="O95" s="19" t="str" cm="1">
        <f t="array" ref="O95">IFERROR(
  IF(OR($M95="",$N95=""),
    "",
    _xlfn.LET(
      _xlpm.num_characters, characters_per_cell,
      _xlpm.space_chars, 0,
      _xlpm.raw, K95,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((CEILING(_xlpm.x,$H$7)*1000)-45699)&gt;=((CEILING($M95,$H$7)*1000)-45699)
      )),
      _xlpm.n, _xlfn.SCAN(0, _xlpm.flag, _xlfn.LAMBDA(_xlpm.a,_xlpm.b, _xlpm.a + --_xlpm.b)),
      IF(_xlpm.flag, MID(_xlpm.txt,(_xlpm.n-1)*_xlpm.num_characters+1, _xlpm.num_characters), "")
    )
  ),
"")</f>
        <v/>
      </c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</row>
    <row r="96" spans="15:42" x14ac:dyDescent="0.3">
      <c r="O96" s="19" t="str" cm="1">
        <f t="array" ref="O96">IFERROR(
  IF(OR($M96="",$N96=""),
    "",
    _xlfn.LET(
      _xlpm.num_characters, characters_per_cell,
      _xlpm.space_chars, 0,
      _xlpm.raw, K96,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((CEILING(_xlpm.x,$H$7)*1000)-45699)&gt;=((CEILING($M96,$H$7)*1000)-45699)
      )),
      _xlpm.n, _xlfn.SCAN(0, _xlpm.flag, _xlfn.LAMBDA(_xlpm.a,_xlpm.b, _xlpm.a + --_xlpm.b)),
      IF(_xlpm.flag, MID(_xlpm.txt,(_xlpm.n-1)*_xlpm.num_characters+1, _xlpm.num_characters), "")
    )
  ),
"")</f>
        <v/>
      </c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</row>
    <row r="97" spans="15:42" x14ac:dyDescent="0.3">
      <c r="O97" s="19" t="str" cm="1">
        <f t="array" ref="O97">IFERROR(
  IF(OR($M97="",$N97=""),
    "",
    _xlfn.LET(
      _xlpm.num_characters, characters_per_cell,
      _xlpm.space_chars, 0,
      _xlpm.raw, K97,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((CEILING(_xlpm.x,$H$7)*1000)-45699)&gt;=((CEILING($M97,$H$7)*1000)-45699)
      )),
      _xlpm.n, _xlfn.SCAN(0, _xlpm.flag, _xlfn.LAMBDA(_xlpm.a,_xlpm.b, _xlpm.a + --_xlpm.b)),
      IF(_xlpm.flag, MID(_xlpm.txt,(_xlpm.n-1)*_xlpm.num_characters+1, _xlpm.num_characters), "")
    )
  ),
"")</f>
        <v/>
      </c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</row>
    <row r="98" spans="15:42" x14ac:dyDescent="0.3">
      <c r="O98" s="19" t="str" cm="1">
        <f t="array" ref="O98">IFERROR(
  IF(OR($M98="",$N98=""),
    "",
    _xlfn.LET(
      _xlpm.num_characters, characters_per_cell,
      _xlpm.space_chars, 0,
      _xlpm.raw, K98,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((CEILING(_xlpm.x,$H$7)*1000)-45699)&gt;=((CEILING($M98,$H$7)*1000)-45699)
      )),
      _xlpm.n, _xlfn.SCAN(0, _xlpm.flag, _xlfn.LAMBDA(_xlpm.a,_xlpm.b, _xlpm.a + --_xlpm.b)),
      IF(_xlpm.flag, MID(_xlpm.txt,(_xlpm.n-1)*_xlpm.num_characters+1, _xlpm.num_characters), "")
    )
  ),
"")</f>
        <v/>
      </c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19"/>
      <c r="AI98" s="19"/>
      <c r="AJ98" s="19"/>
      <c r="AK98" s="19"/>
      <c r="AL98" s="19"/>
      <c r="AM98" s="19"/>
      <c r="AN98" s="19"/>
      <c r="AO98" s="19"/>
      <c r="AP98" s="19"/>
    </row>
    <row r="99" spans="15:42" x14ac:dyDescent="0.3">
      <c r="O99" s="19" t="str" cm="1">
        <f t="array" ref="O99">IFERROR(
  IF(OR($M99="",$N99=""),
    "",
    _xlfn.LET(
      _xlpm.num_characters, characters_per_cell,
      _xlpm.space_chars, 0,
      _xlpm.raw, K99,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((CEILING(_xlpm.x,$H$7)*1000)-45699)&gt;=((CEILING($M99,$H$7)*1000)-45699)
      )),
      _xlpm.n, _xlfn.SCAN(0, _xlpm.flag, _xlfn.LAMBDA(_xlpm.a,_xlpm.b, _xlpm.a + --_xlpm.b)),
      IF(_xlpm.flag, MID(_xlpm.txt,(_xlpm.n-1)*_xlpm.num_characters+1, _xlpm.num_characters), "")
    )
  ),
"")</f>
        <v/>
      </c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19"/>
    </row>
    <row r="100" spans="15:42" x14ac:dyDescent="0.3">
      <c r="O100" s="19" t="str" cm="1">
        <f t="array" ref="O100">IFERROR(
  IF(OR($M100="",$N100=""),
    "",
    _xlfn.LET(
      _xlpm.num_characters, characters_per_cell,
      _xlpm.space_chars, 0,
      _xlpm.raw, K100,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((CEILING(_xlpm.x,$H$7)*1000)-45699)&gt;=((CEILING($M100,$H$7)*1000)-45699)
      )),
      _xlpm.n, _xlfn.SCAN(0, _xlpm.flag, _xlfn.LAMBDA(_xlpm.a,_xlpm.b, _xlpm.a + --_xlpm.b)),
      IF(_xlpm.flag, MID(_xlpm.txt,(_xlpm.n-1)*_xlpm.num_characters+1, _xlpm.num_characters), "")
    )
  ),
"")</f>
        <v/>
      </c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</row>
    <row r="101" spans="15:42" x14ac:dyDescent="0.3">
      <c r="O101" s="19" t="str" cm="1">
        <f t="array" ref="O101">IFERROR(
  IF(OR($M101="",$N101=""),
    "",
    _xlfn.LET(
      _xlpm.num_characters, characters_per_cell,
      _xlpm.space_chars, 0,
      _xlpm.raw, K101,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((CEILING(_xlpm.x,$H$7)*1000)-45699)&gt;=((CEILING($M101,$H$7)*1000)-45699)
      )),
      _xlpm.n, _xlfn.SCAN(0, _xlpm.flag, _xlfn.LAMBDA(_xlpm.a,_xlpm.b, _xlpm.a + --_xlpm.b)),
      IF(_xlpm.flag, MID(_xlpm.txt,(_xlpm.n-1)*_xlpm.num_characters+1, _xlpm.num_characters), "")
    )
  ),
"")</f>
        <v/>
      </c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</row>
    <row r="102" spans="15:42" x14ac:dyDescent="0.3">
      <c r="O102" s="19" t="str" cm="1">
        <f t="array" ref="O102">IFERROR(
  IF(OR($M102="",$N102=""),
    "",
    _xlfn.LET(
      _xlpm.num_characters, characters_per_cell,
      _xlpm.space_chars, 0,
      _xlpm.raw, K102,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((CEILING(_xlpm.x,$H$7)*1000)-45699)&gt;=((CEILING($M102,$H$7)*1000)-45699)
      )),
      _xlpm.n, _xlfn.SCAN(0, _xlpm.flag, _xlfn.LAMBDA(_xlpm.a,_xlpm.b, _xlpm.a + --_xlpm.b)),
      IF(_xlpm.flag, MID(_xlpm.txt,(_xlpm.n-1)*_xlpm.num_characters+1, _xlpm.num_characters), "")
    )
  ),
"")</f>
        <v/>
      </c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19"/>
      <c r="AI102" s="19"/>
      <c r="AJ102" s="19"/>
      <c r="AK102" s="19"/>
      <c r="AL102" s="19"/>
      <c r="AM102" s="19"/>
      <c r="AN102" s="19"/>
      <c r="AO102" s="19"/>
      <c r="AP102" s="19"/>
    </row>
    <row r="103" spans="15:42" x14ac:dyDescent="0.3">
      <c r="O103" s="19" t="str" cm="1">
        <f t="array" ref="O103">IFERROR(
  IF(OR($M103="",$N103=""),
    "",
    _xlfn.LET(
      _xlpm.num_characters, characters_per_cell,
      _xlpm.space_chars, 0,
      _xlpm.raw, K103,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((CEILING(_xlpm.x,$H$7)*1000)-45699)&gt;=((CEILING($M103,$H$7)*1000)-45699)
      )),
      _xlpm.n, _xlfn.SCAN(0, _xlpm.flag, _xlfn.LAMBDA(_xlpm.a,_xlpm.b, _xlpm.a + --_xlpm.b)),
      IF(_xlpm.flag, MID(_xlpm.txt,(_xlpm.n-1)*_xlpm.num_characters+1, _xlpm.num_characters), "")
    )
  ),
"")</f>
        <v/>
      </c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</row>
    <row r="104" spans="15:42" x14ac:dyDescent="0.3">
      <c r="O104" s="19" t="str" cm="1">
        <f t="array" ref="O104">IFERROR(
  IF(OR($M104="",$N104=""),
    "",
    _xlfn.LET(
      _xlpm.num_characters, characters_per_cell,
      _xlpm.space_chars, 0,
      _xlpm.raw, K104,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((CEILING(_xlpm.x,$H$7)*1000)-45699)&gt;=((CEILING($M104,$H$7)*1000)-45699)
      )),
      _xlpm.n, _xlfn.SCAN(0, _xlpm.flag, _xlfn.LAMBDA(_xlpm.a,_xlpm.b, _xlpm.a + --_xlpm.b)),
      IF(_xlpm.flag, MID(_xlpm.txt,(_xlpm.n-1)*_xlpm.num_characters+1, _xlpm.num_characters), "")
    )
  ),
"")</f>
        <v/>
      </c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</row>
    <row r="105" spans="15:42" x14ac:dyDescent="0.3">
      <c r="O105" s="19" t="str" cm="1">
        <f t="array" ref="O105">IFERROR(
  IF(OR($M105="",$N105=""),
    "",
    _xlfn.LET(
      _xlpm.num_characters, characters_per_cell,
      _xlpm.space_chars, 0,
      _xlpm.raw, K105,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((CEILING(_xlpm.x,$H$7)*1000)-45699)&gt;=((CEILING($M105,$H$7)*1000)-45699)
      )),
      _xlpm.n, _xlfn.SCAN(0, _xlpm.flag, _xlfn.LAMBDA(_xlpm.a,_xlpm.b, _xlpm.a + --_xlpm.b)),
      IF(_xlpm.flag, MID(_xlpm.txt,(_xlpm.n-1)*_xlpm.num_characters+1, _xlpm.num_characters), "")
    )
  ),
"")</f>
        <v/>
      </c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</row>
    <row r="106" spans="15:42" x14ac:dyDescent="0.3">
      <c r="O106" s="19" t="str" cm="1">
        <f t="array" ref="O106">IFERROR(
  IF(OR($M106="",$N106=""),
    "",
    _xlfn.LET(
      _xlpm.num_characters, characters_per_cell,
      _xlpm.space_chars, 0,
      _xlpm.raw, K106,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((CEILING(_xlpm.x,$H$7)*1000)-45699)&gt;=((CEILING($M106,$H$7)*1000)-45699)
      )),
      _xlpm.n, _xlfn.SCAN(0, _xlpm.flag, _xlfn.LAMBDA(_xlpm.a,_xlpm.b, _xlpm.a + --_xlpm.b)),
      IF(_xlpm.flag, MID(_xlpm.txt,(_xlpm.n-1)*_xlpm.num_characters+1, _xlpm.num_characters), "")
    )
  ),
"")</f>
        <v/>
      </c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19"/>
      <c r="AI106" s="19"/>
      <c r="AJ106" s="19"/>
      <c r="AK106" s="19"/>
      <c r="AL106" s="19"/>
      <c r="AM106" s="19"/>
      <c r="AN106" s="19"/>
      <c r="AO106" s="19"/>
      <c r="AP106" s="19"/>
    </row>
    <row r="107" spans="15:42" x14ac:dyDescent="0.3">
      <c r="O107" s="19" t="str" cm="1">
        <f t="array" ref="O107">IFERROR(
  IF(OR($M107="",$N107=""),
    "",
    _xlfn.LET(
      _xlpm.num_characters, characters_per_cell,
      _xlpm.space_chars, 0,
      _xlpm.raw, K107,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((CEILING(_xlpm.x,$H$7)*1000)-45699)&gt;=((CEILING($M107,$H$7)*1000)-45699)
      )),
      _xlpm.n, _xlfn.SCAN(0, _xlpm.flag, _xlfn.LAMBDA(_xlpm.a,_xlpm.b, _xlpm.a + --_xlpm.b)),
      IF(_xlpm.flag, MID(_xlpm.txt,(_xlpm.n-1)*_xlpm.num_characters+1, _xlpm.num_characters), "")
    )
  ),
"")</f>
        <v/>
      </c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</row>
    <row r="108" spans="15:42" x14ac:dyDescent="0.3">
      <c r="O108" s="19" t="str" cm="1">
        <f t="array" ref="O108">IFERROR(
  IF(OR($M108="",$N108=""),
    "",
    _xlfn.LET(
      _xlpm.num_characters, characters_per_cell,
      _xlpm.space_chars, 0,
      _xlpm.raw, K108,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((CEILING(_xlpm.x,$H$7)*1000)-45699)&gt;=((CEILING($M108,$H$7)*1000)-45699)
      )),
      _xlpm.n, _xlfn.SCAN(0, _xlpm.flag, _xlfn.LAMBDA(_xlpm.a,_xlpm.b, _xlpm.a + --_xlpm.b)),
      IF(_xlpm.flag, MID(_xlpm.txt,(_xlpm.n-1)*_xlpm.num_characters+1, _xlpm.num_characters), "")
    )
  ),
"")</f>
        <v/>
      </c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</row>
    <row r="109" spans="15:42" x14ac:dyDescent="0.3">
      <c r="O109" s="19" t="str" cm="1">
        <f t="array" ref="O109">IFERROR(
  IF(OR($M109="",$N109=""),
    "",
    _xlfn.LET(
      _xlpm.num_characters, characters_per_cell,
      _xlpm.space_chars, 0,
      _xlpm.raw, K109,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((CEILING(_xlpm.x,$H$7)*1000)-45699)&gt;=((CEILING($M109,$H$7)*1000)-45699)
      )),
      _xlpm.n, _xlfn.SCAN(0, _xlpm.flag, _xlfn.LAMBDA(_xlpm.a,_xlpm.b, _xlpm.a + --_xlpm.b)),
      IF(_xlpm.flag, MID(_xlpm.txt,(_xlpm.n-1)*_xlpm.num_characters+1, _xlpm.num_characters), "")
    )
  ),
"")</f>
        <v/>
      </c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</row>
    <row r="110" spans="15:42" x14ac:dyDescent="0.3">
      <c r="O110" s="19" t="str" cm="1">
        <f t="array" ref="O110">IFERROR(
  IF(OR($M110="",$N110=""),
    "",
    _xlfn.LET(
      _xlpm.num_characters, characters_per_cell,
      _xlpm.space_chars, 0,
      _xlpm.raw, K110,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((CEILING(_xlpm.x,$H$7)*1000)-45699)&gt;=((CEILING($M110,$H$7)*1000)-45699)
      )),
      _xlpm.n, _xlfn.SCAN(0, _xlpm.flag, _xlfn.LAMBDA(_xlpm.a,_xlpm.b, _xlpm.a + --_xlpm.b)),
      IF(_xlpm.flag, MID(_xlpm.txt,(_xlpm.n-1)*_xlpm.num_characters+1, _xlpm.num_characters), "")
    )
  ),
"")</f>
        <v/>
      </c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19"/>
      <c r="AI110" s="19"/>
      <c r="AJ110" s="19"/>
      <c r="AK110" s="19"/>
      <c r="AL110" s="19"/>
      <c r="AM110" s="19"/>
      <c r="AN110" s="19"/>
      <c r="AO110" s="19"/>
      <c r="AP110" s="19"/>
    </row>
    <row r="111" spans="15:42" x14ac:dyDescent="0.3">
      <c r="O111" s="19" t="str" cm="1">
        <f t="array" ref="O111">IFERROR(
  IF(OR($M111="",$N111=""),
    "",
    _xlfn.LET(
      _xlpm.num_characters, characters_per_cell,
      _xlpm.space_chars, 0,
      _xlpm.raw, K111,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((CEILING(_xlpm.x,$H$7)*1000)-45699)&gt;=((CEILING($M111,$H$7)*1000)-45699)
      )),
      _xlpm.n, _xlfn.SCAN(0, _xlpm.flag, _xlfn.LAMBDA(_xlpm.a,_xlpm.b, _xlpm.a + --_xlpm.b)),
      IF(_xlpm.flag, MID(_xlpm.txt,(_xlpm.n-1)*_xlpm.num_characters+1, _xlpm.num_characters), "")
    )
  ),
"")</f>
        <v/>
      </c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</row>
    <row r="112" spans="15:42" x14ac:dyDescent="0.3">
      <c r="O112" s="19" t="str" cm="1">
        <f t="array" ref="O112">IFERROR(
  IF(OR($M112="",$N112=""),
    "",
    _xlfn.LET(
      _xlpm.num_characters, characters_per_cell,
      _xlpm.space_chars, 0,
      _xlpm.raw, K112,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((CEILING(_xlpm.x,$H$7)*1000)-45699)&gt;=((CEILING($M112,$H$7)*1000)-45699)
      )),
      _xlpm.n, _xlfn.SCAN(0, _xlpm.flag, _xlfn.LAMBDA(_xlpm.a,_xlpm.b, _xlpm.a + --_xlpm.b)),
      IF(_xlpm.flag, MID(_xlpm.txt,(_xlpm.n-1)*_xlpm.num_characters+1, _xlpm.num_characters), "")
    )
  ),
"")</f>
        <v/>
      </c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</row>
    <row r="113" spans="15:42" x14ac:dyDescent="0.3">
      <c r="O113" s="19" t="str" cm="1">
        <f t="array" ref="O113">IFERROR(
  IF(OR($M113="",$N113=""),
    "",
    _xlfn.LET(
      _xlpm.num_characters, characters_per_cell,
      _xlpm.space_chars, 0,
      _xlpm.raw, K113,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((CEILING(_xlpm.x,$H$7)*1000)-45699)&gt;=((CEILING($M113,$H$7)*1000)-45699)
      )),
      _xlpm.n, _xlfn.SCAN(0, _xlpm.flag, _xlfn.LAMBDA(_xlpm.a,_xlpm.b, _xlpm.a + --_xlpm.b)),
      IF(_xlpm.flag, MID(_xlpm.txt,(_xlpm.n-1)*_xlpm.num_characters+1, _xlpm.num_characters), "")
    )
  ),
"")</f>
        <v/>
      </c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</row>
    <row r="114" spans="15:42" x14ac:dyDescent="0.3">
      <c r="O114" s="19" t="str" cm="1">
        <f t="array" ref="O114">IFERROR(
  IF(OR($M114="",$N114=""),
    "",
    _xlfn.LET(
      _xlpm.num_characters, characters_per_cell,
      _xlpm.space_chars, 0,
      _xlpm.raw, K114,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((CEILING(_xlpm.x,$H$7)*1000)-45699)&gt;=((CEILING($M114,$H$7)*1000)-45699)
      )),
      _xlpm.n, _xlfn.SCAN(0, _xlpm.flag, _xlfn.LAMBDA(_xlpm.a,_xlpm.b, _xlpm.a + --_xlpm.b)),
      IF(_xlpm.flag, MID(_xlpm.txt,(_xlpm.n-1)*_xlpm.num_characters+1, _xlpm.num_characters), "")
    )
  ),
"")</f>
        <v/>
      </c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19"/>
      <c r="AI114" s="19"/>
      <c r="AJ114" s="19"/>
      <c r="AK114" s="19"/>
      <c r="AL114" s="19"/>
      <c r="AM114" s="19"/>
      <c r="AN114" s="19"/>
      <c r="AO114" s="19"/>
      <c r="AP114" s="19"/>
    </row>
    <row r="115" spans="15:42" x14ac:dyDescent="0.3">
      <c r="O115" s="19" t="str" cm="1">
        <f t="array" ref="O115">IFERROR(
  IF(OR($M115="",$N115=""),
    "",
    _xlfn.LET(
      _xlpm.num_characters, characters_per_cell,
      _xlpm.space_chars, 0,
      _xlpm.raw, K115,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((CEILING(_xlpm.x,$H$7)*1000)-45699)&gt;=((CEILING($M115,$H$7)*1000)-45699)
      )),
      _xlpm.n, _xlfn.SCAN(0, _xlpm.flag, _xlfn.LAMBDA(_xlpm.a,_xlpm.b, _xlpm.a + --_xlpm.b)),
      IF(_xlpm.flag, MID(_xlpm.txt,(_xlpm.n-1)*_xlpm.num_characters+1, _xlpm.num_characters), "")
    )
  ),
"")</f>
        <v/>
      </c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  <c r="AI115" s="19"/>
      <c r="AJ115" s="19"/>
      <c r="AK115" s="19"/>
      <c r="AL115" s="19"/>
      <c r="AM115" s="19"/>
      <c r="AN115" s="19"/>
      <c r="AO115" s="19"/>
      <c r="AP115" s="19"/>
    </row>
    <row r="116" spans="15:42" x14ac:dyDescent="0.3">
      <c r="O116" s="19" t="str" cm="1">
        <f t="array" ref="O116">IFERROR(
  IF(OR($M116="",$N116=""),
    "",
    _xlfn.LET(
      _xlpm.num_characters, characters_per_cell,
      _xlpm.space_chars, 0,
      _xlpm.raw, K116,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((CEILING(_xlpm.x,$H$7)*1000)-45699)&gt;=((CEILING($M116,$H$7)*1000)-45699)
      )),
      _xlpm.n, _xlfn.SCAN(0, _xlpm.flag, _xlfn.LAMBDA(_xlpm.a,_xlpm.b, _xlpm.a + --_xlpm.b)),
      IF(_xlpm.flag, MID(_xlpm.txt,(_xlpm.n-1)*_xlpm.num_characters+1, _xlpm.num_characters), "")
    )
  ),
"")</f>
        <v/>
      </c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  <c r="AI116" s="19"/>
      <c r="AJ116" s="19"/>
      <c r="AK116" s="19"/>
      <c r="AL116" s="19"/>
      <c r="AM116" s="19"/>
      <c r="AN116" s="19"/>
      <c r="AO116" s="19"/>
      <c r="AP116" s="19"/>
    </row>
    <row r="117" spans="15:42" x14ac:dyDescent="0.3">
      <c r="O117" s="19" t="str" cm="1">
        <f t="array" ref="O117">IFERROR(
  IF(OR($M117="",$N117=""),
    "",
    _xlfn.LET(
      _xlpm.num_characters, characters_per_cell,
      _xlpm.space_chars, 0,
      _xlpm.raw, K117,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((CEILING(_xlpm.x,$H$7)*1000)-45699)&gt;=((CEILING($M117,$H$7)*1000)-45699)
      )),
      _xlpm.n, _xlfn.SCAN(0, _xlpm.flag, _xlfn.LAMBDA(_xlpm.a,_xlpm.b, _xlpm.a + --_xlpm.b)),
      IF(_xlpm.flag, MID(_xlpm.txt,(_xlpm.n-1)*_xlpm.num_characters+1, _xlpm.num_characters), "")
    )
  ),
"")</f>
        <v/>
      </c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19"/>
      <c r="AI117" s="19"/>
      <c r="AJ117" s="19"/>
      <c r="AK117" s="19"/>
      <c r="AL117" s="19"/>
      <c r="AM117" s="19"/>
      <c r="AN117" s="19"/>
      <c r="AO117" s="19"/>
      <c r="AP117" s="19"/>
    </row>
    <row r="118" spans="15:42" x14ac:dyDescent="0.3">
      <c r="O118" s="19" t="str" cm="1">
        <f t="array" ref="O118">IFERROR(
  IF(OR($M118="",$N118=""),
    "",
    _xlfn.LET(
      _xlpm.num_characters, characters_per_cell,
      _xlpm.space_chars, 0,
      _xlpm.raw, K118,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((CEILING(_xlpm.x,$H$7)*1000)-45699)&gt;=((CEILING($M118,$H$7)*1000)-45699)
      )),
      _xlpm.n, _xlfn.SCAN(0, _xlpm.flag, _xlfn.LAMBDA(_xlpm.a,_xlpm.b, _xlpm.a + --_xlpm.b)),
      IF(_xlpm.flag, MID(_xlpm.txt,(_xlpm.n-1)*_xlpm.num_characters+1, _xlpm.num_characters), "")
    )
  ),
"")</f>
        <v/>
      </c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  <c r="AH118" s="19"/>
      <c r="AI118" s="19"/>
      <c r="AJ118" s="19"/>
      <c r="AK118" s="19"/>
      <c r="AL118" s="19"/>
      <c r="AM118" s="19"/>
      <c r="AN118" s="19"/>
      <c r="AO118" s="19"/>
      <c r="AP118" s="19"/>
    </row>
    <row r="119" spans="15:42" x14ac:dyDescent="0.3">
      <c r="O119" s="19" t="str" cm="1">
        <f t="array" ref="O119">IFERROR(
  IF(OR($M119="",$N119=""),
    "",
    _xlfn.LET(
      _xlpm.num_characters, characters_per_cell,
      _xlpm.space_chars, 0,
      _xlpm.raw, K119,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((CEILING(_xlpm.x,$H$7)*1000)-45699)&gt;=((CEILING($M119,$H$7)*1000)-45699)
      )),
      _xlpm.n, _xlfn.SCAN(0, _xlpm.flag, _xlfn.LAMBDA(_xlpm.a,_xlpm.b, _xlpm.a + --_xlpm.b)),
      IF(_xlpm.flag, MID(_xlpm.txt,(_xlpm.n-1)*_xlpm.num_characters+1, _xlpm.num_characters), "")
    )
  ),
"")</f>
        <v/>
      </c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19"/>
      <c r="AI119" s="19"/>
      <c r="AJ119" s="19"/>
      <c r="AK119" s="19"/>
      <c r="AL119" s="19"/>
      <c r="AM119" s="19"/>
      <c r="AN119" s="19"/>
      <c r="AO119" s="19"/>
      <c r="AP119" s="19"/>
    </row>
    <row r="120" spans="15:42" x14ac:dyDescent="0.3">
      <c r="O120" s="19" t="str" cm="1">
        <f t="array" ref="O120">IFERROR(
  IF(OR($M120="",$N120=""),
    "",
    _xlfn.LET(
      _xlpm.num_characters, characters_per_cell,
      _xlpm.space_chars, 0,
      _xlpm.raw, K120,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((CEILING(_xlpm.x,$H$7)*1000)-45699)&gt;=((CEILING($M120,$H$7)*1000)-45699)
      )),
      _xlpm.n, _xlfn.SCAN(0, _xlpm.flag, _xlfn.LAMBDA(_xlpm.a,_xlpm.b, _xlpm.a + --_xlpm.b)),
      IF(_xlpm.flag, MID(_xlpm.txt,(_xlpm.n-1)*_xlpm.num_characters+1, _xlpm.num_characters), "")
    )
  ),
"")</f>
        <v/>
      </c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9"/>
      <c r="AI120" s="19"/>
      <c r="AJ120" s="19"/>
      <c r="AK120" s="19"/>
      <c r="AL120" s="19"/>
      <c r="AM120" s="19"/>
      <c r="AN120" s="19"/>
      <c r="AO120" s="19"/>
      <c r="AP120" s="19"/>
    </row>
    <row r="121" spans="15:42" x14ac:dyDescent="0.3">
      <c r="O121" s="19" t="str" cm="1">
        <f t="array" ref="O121">IFERROR(
  IF(OR($M121="",$N121=""),
    "",
    _xlfn.LET(
      _xlpm.num_characters, characters_per_cell,
      _xlpm.space_chars, 0,
      _xlpm.raw, K121,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((CEILING(_xlpm.x,$H$7)*1000)-45699)&gt;=((CEILING($M121,$H$7)*1000)-45699)
      )),
      _xlpm.n, _xlfn.SCAN(0, _xlpm.flag, _xlfn.LAMBDA(_xlpm.a,_xlpm.b, _xlpm.a + --_xlpm.b)),
      IF(_xlpm.flag, MID(_xlpm.txt,(_xlpm.n-1)*_xlpm.num_characters+1, _xlpm.num_characters), "")
    )
  ),
"")</f>
        <v/>
      </c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</row>
    <row r="122" spans="15:42" x14ac:dyDescent="0.3">
      <c r="O122" s="19" t="str" cm="1">
        <f t="array" ref="O122">IFERROR(
  IF(OR($M122="",$N122=""),
    "",
    _xlfn.LET(
      _xlpm.num_characters, characters_per_cell,
      _xlpm.space_chars, 0,
      _xlpm.raw, K122,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((CEILING(_xlpm.x,$H$7)*1000)-45699)&gt;=((CEILING($M122,$H$7)*1000)-45699)
      )),
      _xlpm.n, _xlfn.SCAN(0, _xlpm.flag, _xlfn.LAMBDA(_xlpm.a,_xlpm.b, _xlpm.a + --_xlpm.b)),
      IF(_xlpm.flag, MID(_xlpm.txt,(_xlpm.n-1)*_xlpm.num_characters+1, _xlpm.num_characters), "")
    )
  ),
"")</f>
        <v/>
      </c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19"/>
      <c r="AI122" s="19"/>
      <c r="AJ122" s="19"/>
      <c r="AK122" s="19"/>
      <c r="AL122" s="19"/>
      <c r="AM122" s="19"/>
      <c r="AN122" s="19"/>
      <c r="AO122" s="19"/>
      <c r="AP122" s="19"/>
    </row>
    <row r="123" spans="15:42" x14ac:dyDescent="0.3">
      <c r="O123" s="19" t="str" cm="1">
        <f t="array" ref="O123">IFERROR(
  IF(OR($M123="",$N123=""),
    "",
    _xlfn.LET(
      _xlpm.num_characters, characters_per_cell,
      _xlpm.space_chars, 0,
      _xlpm.raw, K123,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((CEILING(_xlpm.x,$H$7)*1000)-45699)&gt;=((CEILING($M123,$H$7)*1000)-45699)
      )),
      _xlpm.n, _xlfn.SCAN(0, _xlpm.flag, _xlfn.LAMBDA(_xlpm.a,_xlpm.b, _xlpm.a + --_xlpm.b)),
      IF(_xlpm.flag, MID(_xlpm.txt,(_xlpm.n-1)*_xlpm.num_characters+1, _xlpm.num_characters), "")
    )
  ),
"")</f>
        <v/>
      </c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  <c r="AP123" s="19"/>
    </row>
    <row r="124" spans="15:42" x14ac:dyDescent="0.3">
      <c r="O124" s="19" t="str" cm="1">
        <f t="array" ref="O124">IFERROR(
  IF(OR($M124="",$N124=""),
    "",
    _xlfn.LET(
      _xlpm.num_characters, characters_per_cell,
      _xlpm.space_chars, 0,
      _xlpm.raw, K124,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((CEILING(_xlpm.x,$H$7)*1000)-45699)&gt;=((CEILING($M124,$H$7)*1000)-45699)
      )),
      _xlpm.n, _xlfn.SCAN(0, _xlpm.flag, _xlfn.LAMBDA(_xlpm.a,_xlpm.b, _xlpm.a + --_xlpm.b)),
      IF(_xlpm.flag, MID(_xlpm.txt,(_xlpm.n-1)*_xlpm.num_characters+1, _xlpm.num_characters), "")
    )
  ),
"")</f>
        <v/>
      </c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  <c r="AP124" s="19"/>
    </row>
    <row r="125" spans="15:42" x14ac:dyDescent="0.3">
      <c r="O125" s="19" t="str" cm="1">
        <f t="array" ref="O125">IFERROR(
  IF(OR($M125="",$N125=""),
    "",
    _xlfn.LET(
      _xlpm.num_characters, characters_per_cell,
      _xlpm.space_chars, 0,
      _xlpm.raw, K125,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((CEILING(_xlpm.x,$H$7)*1000)-45699)&gt;=((CEILING($M125,$H$7)*1000)-45699)
      )),
      _xlpm.n, _xlfn.SCAN(0, _xlpm.flag, _xlfn.LAMBDA(_xlpm.a,_xlpm.b, _xlpm.a + --_xlpm.b)),
      IF(_xlpm.flag, MID(_xlpm.txt,(_xlpm.n-1)*_xlpm.num_characters+1, _xlpm.num_characters), "")
    )
  ),
"")</f>
        <v/>
      </c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</row>
    <row r="126" spans="15:42" x14ac:dyDescent="0.3">
      <c r="O126" s="19" t="str" cm="1">
        <f t="array" ref="O126">IFERROR(
  IF(OR($M126="",$N126=""),
    "",
    _xlfn.LET(
      _xlpm.num_characters, characters_per_cell,
      _xlpm.space_chars, 0,
      _xlpm.raw, K126,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((CEILING(_xlpm.x,$H$7)*1000)-45699)&gt;=((CEILING($M126,$H$7)*1000)-45699)
      )),
      _xlpm.n, _xlfn.SCAN(0, _xlpm.flag, _xlfn.LAMBDA(_xlpm.a,_xlpm.b, _xlpm.a + --_xlpm.b)),
      IF(_xlpm.flag, MID(_xlpm.txt,(_xlpm.n-1)*_xlpm.num_characters+1, _xlpm.num_characters), "")
    )
  ),
"")</f>
        <v/>
      </c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19"/>
      <c r="AI126" s="19"/>
      <c r="AJ126" s="19"/>
      <c r="AK126" s="19"/>
      <c r="AL126" s="19"/>
      <c r="AM126" s="19"/>
      <c r="AN126" s="19"/>
      <c r="AO126" s="19"/>
      <c r="AP126" s="19"/>
    </row>
    <row r="127" spans="15:42" x14ac:dyDescent="0.3">
      <c r="O127" s="19" t="str" cm="1">
        <f t="array" ref="O127">IFERROR(
  IF(OR($M127="",$N127=""),
    "",
    _xlfn.LET(
      _xlpm.num_characters, characters_per_cell,
      _xlpm.space_chars, 0,
      _xlpm.raw, K127,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((CEILING(_xlpm.x,$H$7)*1000)-45699)&gt;=((CEILING($M127,$H$7)*1000)-45699)
      )),
      _xlpm.n, _xlfn.SCAN(0, _xlpm.flag, _xlfn.LAMBDA(_xlpm.a,_xlpm.b, _xlpm.a + --_xlpm.b)),
      IF(_xlpm.flag, MID(_xlpm.txt,(_xlpm.n-1)*_xlpm.num_characters+1, _xlpm.num_characters), "")
    )
  ),
"")</f>
        <v/>
      </c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</row>
    <row r="128" spans="15:42" x14ac:dyDescent="0.3">
      <c r="O128" s="19" t="str" cm="1">
        <f t="array" ref="O128">IFERROR(
  IF(OR($M128="",$N128=""),
    "",
    _xlfn.LET(
      _xlpm.num_characters, characters_per_cell,
      _xlpm.space_chars, 0,
      _xlpm.raw, K128,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((CEILING(_xlpm.x,$H$7)*1000)-45699)&gt;=((CEILING($M128,$H$7)*1000)-45699)
      )),
      _xlpm.n, _xlfn.SCAN(0, _xlpm.flag, _xlfn.LAMBDA(_xlpm.a,_xlpm.b, _xlpm.a + --_xlpm.b)),
      IF(_xlpm.flag, MID(_xlpm.txt,(_xlpm.n-1)*_xlpm.num_characters+1, _xlpm.num_characters), "")
    )
  ),
"")</f>
        <v/>
      </c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</row>
    <row r="129" spans="15:42" x14ac:dyDescent="0.3">
      <c r="O129" s="19" t="str" cm="1">
        <f t="array" ref="O129">IFERROR(
  IF(OR($M129="",$N129=""),
    "",
    _xlfn.LET(
      _xlpm.num_characters, characters_per_cell,
      _xlpm.space_chars, 0,
      _xlpm.raw, K129,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((CEILING(_xlpm.x,$H$7)*1000)-45699)&gt;=((CEILING($M129,$H$7)*1000)-45699)
      )),
      _xlpm.n, _xlfn.SCAN(0, _xlpm.flag, _xlfn.LAMBDA(_xlpm.a,_xlpm.b, _xlpm.a + --_xlpm.b)),
      IF(_xlpm.flag, MID(_xlpm.txt,(_xlpm.n-1)*_xlpm.num_characters+1, _xlpm.num_characters), "")
    )
  ),
"")</f>
        <v/>
      </c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</row>
    <row r="130" spans="15:42" x14ac:dyDescent="0.3">
      <c r="O130" s="19" t="str" cm="1">
        <f t="array" ref="O130">IFERROR(
  IF(OR($M130="",$N130=""),
    "",
    _xlfn.LET(
      _xlpm.num_characters, characters_per_cell,
      _xlpm.space_chars, 0,
      _xlpm.raw, K130,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((CEILING(_xlpm.x,$H$7)*1000)-45699)&gt;=((CEILING($M130,$H$7)*1000)-45699)
      )),
      _xlpm.n, _xlfn.SCAN(0, _xlpm.flag, _xlfn.LAMBDA(_xlpm.a,_xlpm.b, _xlpm.a + --_xlpm.b)),
      IF(_xlpm.flag, MID(_xlpm.txt,(_xlpm.n-1)*_xlpm.num_characters+1, _xlpm.num_characters), "")
    )
  ),
"")</f>
        <v/>
      </c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19"/>
      <c r="AI130" s="19"/>
      <c r="AJ130" s="19"/>
      <c r="AK130" s="19"/>
      <c r="AL130" s="19"/>
      <c r="AM130" s="19"/>
      <c r="AN130" s="19"/>
      <c r="AO130" s="19"/>
      <c r="AP130" s="19"/>
    </row>
    <row r="131" spans="15:42" x14ac:dyDescent="0.3">
      <c r="O131" s="19" t="str" cm="1">
        <f t="array" ref="O131">IFERROR(
  IF(OR($M131="",$N131=""),
    "",
    _xlfn.LET(
      _xlpm.num_characters, characters_per_cell,
      _xlpm.space_chars, 0,
      _xlpm.raw, K131,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((CEILING(_xlpm.x,$H$7)*1000)-45699)&gt;=((CEILING($M131,$H$7)*1000)-45699)
      )),
      _xlpm.n, _xlfn.SCAN(0, _xlpm.flag, _xlfn.LAMBDA(_xlpm.a,_xlpm.b, _xlpm.a + --_xlpm.b)),
      IF(_xlpm.flag, MID(_xlpm.txt,(_xlpm.n-1)*_xlpm.num_characters+1, _xlpm.num_characters), "")
    )
  ),
"")</f>
        <v/>
      </c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  <c r="AJ131" s="19"/>
      <c r="AK131" s="19"/>
      <c r="AL131" s="19"/>
      <c r="AM131" s="19"/>
      <c r="AN131" s="19"/>
      <c r="AO131" s="19"/>
      <c r="AP131" s="19"/>
    </row>
    <row r="132" spans="15:42" x14ac:dyDescent="0.3">
      <c r="O132" s="19" t="str" cm="1">
        <f t="array" ref="O132">IFERROR(
  IF(OR($M132="",$N132=""),
    "",
    _xlfn.LET(
      _xlpm.num_characters, characters_per_cell,
      _xlpm.space_chars, 0,
      _xlpm.raw, K132,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((CEILING(_xlpm.x,$H$7)*1000)-45699)&gt;=((CEILING($M132,$H$7)*1000)-45699)
      )),
      _xlpm.n, _xlfn.SCAN(0, _xlpm.flag, _xlfn.LAMBDA(_xlpm.a,_xlpm.b, _xlpm.a + --_xlpm.b)),
      IF(_xlpm.flag, MID(_xlpm.txt,(_xlpm.n-1)*_xlpm.num_characters+1, _xlpm.num_characters), "")
    )
  ),
"")</f>
        <v/>
      </c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  <c r="AP132" s="19"/>
    </row>
    <row r="133" spans="15:42" x14ac:dyDescent="0.3">
      <c r="O133" s="19" t="str" cm="1">
        <f t="array" ref="O133">IFERROR(
  IF(OR($M133="",$N133=""),
    "",
    _xlfn.LET(
      _xlpm.num_characters, characters_per_cell,
      _xlpm.space_chars, 0,
      _xlpm.raw, K133,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((CEILING(_xlpm.x,$H$7)*1000)-45699)&gt;=((CEILING($M133,$H$7)*1000)-45699)
      )),
      _xlpm.n, _xlfn.SCAN(0, _xlpm.flag, _xlfn.LAMBDA(_xlpm.a,_xlpm.b, _xlpm.a + --_xlpm.b)),
      IF(_xlpm.flag, MID(_xlpm.txt,(_xlpm.n-1)*_xlpm.num_characters+1, _xlpm.num_characters), "")
    )
  ),
"")</f>
        <v/>
      </c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19"/>
      <c r="AJ133" s="19"/>
      <c r="AK133" s="19"/>
      <c r="AL133" s="19"/>
      <c r="AM133" s="19"/>
      <c r="AN133" s="19"/>
      <c r="AO133" s="19"/>
      <c r="AP133" s="19"/>
    </row>
    <row r="134" spans="15:42" x14ac:dyDescent="0.3">
      <c r="O134" s="19" t="str" cm="1">
        <f t="array" ref="O134">IFERROR(
  IF(OR($M134="",$N134=""),
    "",
    _xlfn.LET(
      _xlpm.num_characters, characters_per_cell,
      _xlpm.space_chars, 0,
      _xlpm.raw, K134,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((CEILING(_xlpm.x,$H$7)*1000)-45699)&gt;=((CEILING($M134,$H$7)*1000)-45699)
      )),
      _xlpm.n, _xlfn.SCAN(0, _xlpm.flag, _xlfn.LAMBDA(_xlpm.a,_xlpm.b, _xlpm.a + --_xlpm.b)),
      IF(_xlpm.flag, MID(_xlpm.txt,(_xlpm.n-1)*_xlpm.num_characters+1, _xlpm.num_characters), "")
    )
  ),
"")</f>
        <v/>
      </c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  <c r="AH134" s="19"/>
      <c r="AI134" s="19"/>
      <c r="AJ134" s="19"/>
      <c r="AK134" s="19"/>
      <c r="AL134" s="19"/>
      <c r="AM134" s="19"/>
      <c r="AN134" s="19"/>
      <c r="AO134" s="19"/>
      <c r="AP134" s="19"/>
    </row>
    <row r="135" spans="15:42" x14ac:dyDescent="0.3">
      <c r="O135" s="19" t="str" cm="1">
        <f t="array" ref="O135">IFERROR(
  IF(OR($M135="",$N135=""),
    "",
    _xlfn.LET(
      _xlpm.num_characters, characters_per_cell,
      _xlpm.space_chars, 0,
      _xlpm.raw, K135,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((CEILING(_xlpm.x,$H$7)*1000)-45699)&gt;=((CEILING($M135,$H$7)*1000)-45699)
      )),
      _xlpm.n, _xlfn.SCAN(0, _xlpm.flag, _xlfn.LAMBDA(_xlpm.a,_xlpm.b, _xlpm.a + --_xlpm.b)),
      IF(_xlpm.flag, MID(_xlpm.txt,(_xlpm.n-1)*_xlpm.num_characters+1, _xlpm.num_characters), "")
    )
  ),
"")</f>
        <v/>
      </c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</row>
    <row r="136" spans="15:42" x14ac:dyDescent="0.3">
      <c r="O136" s="19" t="str" cm="1">
        <f t="array" ref="O136">IFERROR(
  IF(OR($M136="",$N136=""),
    "",
    _xlfn.LET(
      _xlpm.num_characters, characters_per_cell,
      _xlpm.space_chars, 0,
      _xlpm.raw, K136,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((CEILING(_xlpm.x,$H$7)*1000)-45699)&gt;=((CEILING($M136,$H$7)*1000)-45699)
      )),
      _xlpm.n, _xlfn.SCAN(0, _xlpm.flag, _xlfn.LAMBDA(_xlpm.a,_xlpm.b, _xlpm.a + --_xlpm.b)),
      IF(_xlpm.flag, MID(_xlpm.txt,(_xlpm.n-1)*_xlpm.num_characters+1, _xlpm.num_characters), "")
    )
  ),
"")</f>
        <v/>
      </c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19"/>
      <c r="AJ136" s="19"/>
      <c r="AK136" s="19"/>
      <c r="AL136" s="19"/>
      <c r="AM136" s="19"/>
      <c r="AN136" s="19"/>
      <c r="AO136" s="19"/>
      <c r="AP136" s="19"/>
    </row>
    <row r="137" spans="15:42" x14ac:dyDescent="0.3">
      <c r="O137" s="19" t="str" cm="1">
        <f t="array" ref="O137">IFERROR(
  IF(OR($M137="",$N137=""),
    "",
    _xlfn.LET(
      _xlpm.num_characters, characters_per_cell,
      _xlpm.space_chars, 0,
      _xlpm.raw, K137,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((CEILING(_xlpm.x,$H$7)*1000)-45699)&gt;=((CEILING($M137,$H$7)*1000)-45699)
      )),
      _xlpm.n, _xlfn.SCAN(0, _xlpm.flag, _xlfn.LAMBDA(_xlpm.a,_xlpm.b, _xlpm.a + --_xlpm.b)),
      IF(_xlpm.flag, MID(_xlpm.txt,(_xlpm.n-1)*_xlpm.num_characters+1, _xlpm.num_characters), "")
    )
  ),
"")</f>
        <v/>
      </c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9"/>
      <c r="AI137" s="19"/>
      <c r="AJ137" s="19"/>
      <c r="AK137" s="19"/>
      <c r="AL137" s="19"/>
      <c r="AM137" s="19"/>
      <c r="AN137" s="19"/>
      <c r="AO137" s="19"/>
      <c r="AP137" s="19"/>
    </row>
    <row r="138" spans="15:42" x14ac:dyDescent="0.3">
      <c r="O138" s="19" t="str" cm="1">
        <f t="array" ref="O138">IFERROR(
  IF(OR($M138="",$N138=""),
    "",
    _xlfn.LET(
      _xlpm.num_characters, characters_per_cell,
      _xlpm.space_chars, 0,
      _xlpm.raw, K138,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((CEILING(_xlpm.x,$H$7)*1000)-45699)&gt;=((CEILING($M138,$H$7)*1000)-45699)
      )),
      _xlpm.n, _xlfn.SCAN(0, _xlpm.flag, _xlfn.LAMBDA(_xlpm.a,_xlpm.b, _xlpm.a + --_xlpm.b)),
      IF(_xlpm.flag, MID(_xlpm.txt,(_xlpm.n-1)*_xlpm.num_characters+1, _xlpm.num_characters), "")
    )
  ),
"")</f>
        <v/>
      </c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  <c r="AH138" s="19"/>
      <c r="AI138" s="19"/>
      <c r="AJ138" s="19"/>
      <c r="AK138" s="19"/>
      <c r="AL138" s="19"/>
      <c r="AM138" s="19"/>
      <c r="AN138" s="19"/>
      <c r="AO138" s="19"/>
      <c r="AP138" s="19"/>
    </row>
    <row r="139" spans="15:42" x14ac:dyDescent="0.3">
      <c r="O139" s="19" t="str" cm="1">
        <f t="array" ref="O139">IFERROR(
  IF(OR($M139="",$N139=""),
    "",
    _xlfn.LET(
      _xlpm.num_characters, characters_per_cell,
      _xlpm.space_chars, 0,
      _xlpm.raw, K139,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((CEILING(_xlpm.x,$H$7)*1000)-45699)&gt;=((CEILING($M139,$H$7)*1000)-45699)
      )),
      _xlpm.n, _xlfn.SCAN(0, _xlpm.flag, _xlfn.LAMBDA(_xlpm.a,_xlpm.b, _xlpm.a + --_xlpm.b)),
      IF(_xlpm.flag, MID(_xlpm.txt,(_xlpm.n-1)*_xlpm.num_characters+1, _xlpm.num_characters), "")
    )
  ),
"")</f>
        <v/>
      </c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</row>
    <row r="140" spans="15:42" x14ac:dyDescent="0.3">
      <c r="O140" s="19" t="str" cm="1">
        <f t="array" ref="O140">IFERROR(
  IF(OR($M140="",$N140=""),
    "",
    _xlfn.LET(
      _xlpm.num_characters, characters_per_cell,
      _xlpm.space_chars, 0,
      _xlpm.raw, K140,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((CEILING(_xlpm.x,$H$7)*1000)-45699)&gt;=((CEILING($M140,$H$7)*1000)-45699)
      )),
      _xlpm.n, _xlfn.SCAN(0, _xlpm.flag, _xlfn.LAMBDA(_xlpm.a,_xlpm.b, _xlpm.a + --_xlpm.b)),
      IF(_xlpm.flag, MID(_xlpm.txt,(_xlpm.n-1)*_xlpm.num_characters+1, _xlpm.num_characters), "")
    )
  ),
"")</f>
        <v/>
      </c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</row>
    <row r="141" spans="15:42" x14ac:dyDescent="0.3">
      <c r="O141" s="19" t="str" cm="1">
        <f t="array" ref="O141">IFERROR(
  IF(OR($M141="",$N141=""),
    "",
    _xlfn.LET(
      _xlpm.num_characters, characters_per_cell,
      _xlpm.space_chars, 0,
      _xlpm.raw, K141,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((CEILING(_xlpm.x,$H$7)*1000)-45699)&gt;=((CEILING($M141,$H$7)*1000)-45699)
      )),
      _xlpm.n, _xlfn.SCAN(0, _xlpm.flag, _xlfn.LAMBDA(_xlpm.a,_xlpm.b, _xlpm.a + --_xlpm.b)),
      IF(_xlpm.flag, MID(_xlpm.txt,(_xlpm.n-1)*_xlpm.num_characters+1, _xlpm.num_characters), "")
    )
  ),
"")</f>
        <v/>
      </c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19"/>
      <c r="AI141" s="19"/>
      <c r="AJ141" s="19"/>
      <c r="AK141" s="19"/>
      <c r="AL141" s="19"/>
      <c r="AM141" s="19"/>
      <c r="AN141" s="19"/>
      <c r="AO141" s="19"/>
      <c r="AP141" s="19"/>
    </row>
    <row r="142" spans="15:42" x14ac:dyDescent="0.3">
      <c r="O142" s="19" t="str" cm="1">
        <f t="array" ref="O142">IFERROR(
  IF(OR($M142="",$N142=""),
    "",
    _xlfn.LET(
      _xlpm.num_characters, characters_per_cell,
      _xlpm.space_chars, 0,
      _xlpm.raw, K142,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((CEILING(_xlpm.x,$H$7)*1000)-45699)&gt;=((CEILING($M142,$H$7)*1000)-45699)
      )),
      _xlpm.n, _xlfn.SCAN(0, _xlpm.flag, _xlfn.LAMBDA(_xlpm.a,_xlpm.b, _xlpm.a + --_xlpm.b)),
      IF(_xlpm.flag, MID(_xlpm.txt,(_xlpm.n-1)*_xlpm.num_characters+1, _xlpm.num_characters), "")
    )
  ),
"")</f>
        <v/>
      </c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19"/>
      <c r="AI142" s="19"/>
      <c r="AJ142" s="19"/>
      <c r="AK142" s="19"/>
      <c r="AL142" s="19"/>
      <c r="AM142" s="19"/>
      <c r="AN142" s="19"/>
      <c r="AO142" s="19"/>
      <c r="AP142" s="19"/>
    </row>
    <row r="143" spans="15:42" x14ac:dyDescent="0.3">
      <c r="O143" s="19" t="str" cm="1">
        <f t="array" ref="O143">IFERROR(
  IF(OR($M143="",$N143=""),
    "",
    _xlfn.LET(
      _xlpm.num_characters, characters_per_cell,
      _xlpm.space_chars, 0,
      _xlpm.raw, K143,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((CEILING(_xlpm.x,$H$7)*1000)-45699)&gt;=((CEILING($M143,$H$7)*1000)-45699)
      )),
      _xlpm.n, _xlfn.SCAN(0, _xlpm.flag, _xlfn.LAMBDA(_xlpm.a,_xlpm.b, _xlpm.a + --_xlpm.b)),
      IF(_xlpm.flag, MID(_xlpm.txt,(_xlpm.n-1)*_xlpm.num_characters+1, _xlpm.num_characters), "")
    )
  ),
"")</f>
        <v/>
      </c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  <c r="AP143" s="19"/>
    </row>
    <row r="144" spans="15:42" x14ac:dyDescent="0.3">
      <c r="O144" s="19" t="str" cm="1">
        <f t="array" ref="O144">IFERROR(
  IF(OR($M144="",$N144=""),
    "",
    _xlfn.LET(
      _xlpm.num_characters, characters_per_cell,
      _xlpm.space_chars, 0,
      _xlpm.raw, K144,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((CEILING(_xlpm.x,$H$7)*1000)-45699)&gt;=((CEILING($M144,$H$7)*1000)-45699)
      )),
      _xlpm.n, _xlfn.SCAN(0, _xlpm.flag, _xlfn.LAMBDA(_xlpm.a,_xlpm.b, _xlpm.a + --_xlpm.b)),
      IF(_xlpm.flag, MID(_xlpm.txt,(_xlpm.n-1)*_xlpm.num_characters+1, _xlpm.num_characters), "")
    )
  ),
"")</f>
        <v/>
      </c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  <c r="AP144" s="19"/>
    </row>
    <row r="145" spans="15:42" x14ac:dyDescent="0.3">
      <c r="O145" s="19" t="str" cm="1">
        <f t="array" ref="O145">IFERROR(
  IF(OR($M145="",$N145=""),
    "",
    _xlfn.LET(
      _xlpm.num_characters, characters_per_cell,
      _xlpm.space_chars, 0,
      _xlpm.raw, K145,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((CEILING(_xlpm.x,$H$7)*1000)-45699)&gt;=((CEILING($M145,$H$7)*1000)-45699)
      )),
      _xlpm.n, _xlfn.SCAN(0, _xlpm.flag, _xlfn.LAMBDA(_xlpm.a,_xlpm.b, _xlpm.a + --_xlpm.b)),
      IF(_xlpm.flag, MID(_xlpm.txt,(_xlpm.n-1)*_xlpm.num_characters+1, _xlpm.num_characters), "")
    )
  ),
"")</f>
        <v/>
      </c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</row>
    <row r="146" spans="15:42" x14ac:dyDescent="0.3">
      <c r="O146" s="19" t="str" cm="1">
        <f t="array" ref="O146">IFERROR(
  IF(OR($M146="",$N146=""),
    "",
    _xlfn.LET(
      _xlpm.num_characters, characters_per_cell,
      _xlpm.space_chars, 0,
      _xlpm.raw, K146,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((CEILING(_xlpm.x,$H$7)*1000)-45699)&gt;=((CEILING($M146,$H$7)*1000)-45699)
      )),
      _xlpm.n, _xlfn.SCAN(0, _xlpm.flag, _xlfn.LAMBDA(_xlpm.a,_xlpm.b, _xlpm.a + --_xlpm.b)),
      IF(_xlpm.flag, MID(_xlpm.txt,(_xlpm.n-1)*_xlpm.num_characters+1, _xlpm.num_characters), "")
    )
  ),
"")</f>
        <v/>
      </c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  <c r="AH146" s="19"/>
      <c r="AI146" s="19"/>
      <c r="AJ146" s="19"/>
      <c r="AK146" s="19"/>
      <c r="AL146" s="19"/>
      <c r="AM146" s="19"/>
      <c r="AN146" s="19"/>
      <c r="AO146" s="19"/>
      <c r="AP146" s="19"/>
    </row>
    <row r="147" spans="15:42" x14ac:dyDescent="0.3">
      <c r="O147" s="19" t="str" cm="1">
        <f t="array" ref="O147">IFERROR(
  IF(OR($M147="",$N147=""),
    "",
    _xlfn.LET(
      _xlpm.num_characters, characters_per_cell,
      _xlpm.space_chars, 0,
      _xlpm.raw, K147,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((CEILING(_xlpm.x,$H$7)*1000)-45699)&gt;=((CEILING($M147,$H$7)*1000)-45699)
      )),
      _xlpm.n, _xlfn.SCAN(0, _xlpm.flag, _xlfn.LAMBDA(_xlpm.a,_xlpm.b, _xlpm.a + --_xlpm.b)),
      IF(_xlpm.flag, MID(_xlpm.txt,(_xlpm.n-1)*_xlpm.num_characters+1, _xlpm.num_characters), "")
    )
  ),
"")</f>
        <v/>
      </c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19"/>
      <c r="AI147" s="19"/>
      <c r="AJ147" s="19"/>
      <c r="AK147" s="19"/>
      <c r="AL147" s="19"/>
      <c r="AM147" s="19"/>
      <c r="AN147" s="19"/>
      <c r="AO147" s="19"/>
      <c r="AP147" s="19"/>
    </row>
    <row r="148" spans="15:42" x14ac:dyDescent="0.3">
      <c r="O148" s="19" t="str" cm="1">
        <f t="array" ref="O148">IFERROR(
  IF(OR($M148="",$N148=""),
    "",
    _xlfn.LET(
      _xlpm.num_characters, characters_per_cell,
      _xlpm.space_chars, 0,
      _xlpm.raw, K148,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((CEILING(_xlpm.x,$H$7)*1000)-45699)&gt;=((CEILING($M148,$H$7)*1000)-45699)
      )),
      _xlpm.n, _xlfn.SCAN(0, _xlpm.flag, _xlfn.LAMBDA(_xlpm.a,_xlpm.b, _xlpm.a + --_xlpm.b)),
      IF(_xlpm.flag, MID(_xlpm.txt,(_xlpm.n-1)*_xlpm.num_characters+1, _xlpm.num_characters), "")
    )
  ),
"")</f>
        <v/>
      </c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19"/>
    </row>
    <row r="149" spans="15:42" x14ac:dyDescent="0.3">
      <c r="O149" s="19" t="str" cm="1">
        <f t="array" ref="O149">IFERROR(
  IF(OR($M149="",$N149=""),
    "",
    _xlfn.LET(
      _xlpm.num_characters, characters_per_cell,
      _xlpm.space_chars, 0,
      _xlpm.raw, K149,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((CEILING(_xlpm.x,$H$7)*1000)-45699)&gt;=((CEILING($M149,$H$7)*1000)-45699)
      )),
      _xlpm.n, _xlfn.SCAN(0, _xlpm.flag, _xlfn.LAMBDA(_xlpm.a,_xlpm.b, _xlpm.a + --_xlpm.b)),
      IF(_xlpm.flag, MID(_xlpm.txt,(_xlpm.n-1)*_xlpm.num_characters+1, _xlpm.num_characters), "")
    )
  ),
"")</f>
        <v/>
      </c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  <c r="AP149" s="19"/>
    </row>
    <row r="150" spans="15:42" x14ac:dyDescent="0.3">
      <c r="O150" s="19" t="str" cm="1">
        <f t="array" ref="O150">IFERROR(
  IF(OR($M150="",$N150=""),
    "",
    _xlfn.LET(
      _xlpm.num_characters, characters_per_cell,
      _xlpm.space_chars, 0,
      _xlpm.raw, K150,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((CEILING(_xlpm.x,$H$7)*1000)-45699)&gt;=((CEILING($M150,$H$7)*1000)-45699)
      )),
      _xlpm.n, _xlfn.SCAN(0, _xlpm.flag, _xlfn.LAMBDA(_xlpm.a,_xlpm.b, _xlpm.a + --_xlpm.b)),
      IF(_xlpm.flag, MID(_xlpm.txt,(_xlpm.n-1)*_xlpm.num_characters+1, _xlpm.num_characters), "")
    )
  ),
"")</f>
        <v/>
      </c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19"/>
      <c r="AI150" s="19"/>
      <c r="AJ150" s="19"/>
      <c r="AK150" s="19"/>
      <c r="AL150" s="19"/>
      <c r="AM150" s="19"/>
      <c r="AN150" s="19"/>
      <c r="AO150" s="19"/>
      <c r="AP150" s="19"/>
    </row>
    <row r="151" spans="15:42" x14ac:dyDescent="0.3">
      <c r="O151" s="19" t="str" cm="1">
        <f t="array" ref="O151">IFERROR(
  IF(OR($M151="",$N151=""),
    "",
    _xlfn.LET(
      _xlpm.num_characters, characters_per_cell,
      _xlpm.space_chars, 0,
      _xlpm.raw, K151,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((CEILING(_xlpm.x,$H$7)*1000)-45699)&gt;=((CEILING($M151,$H$7)*1000)-45699)
      )),
      _xlpm.n, _xlfn.SCAN(0, _xlpm.flag, _xlfn.LAMBDA(_xlpm.a,_xlpm.b, _xlpm.a + --_xlpm.b)),
      IF(_xlpm.flag, MID(_xlpm.txt,(_xlpm.n-1)*_xlpm.num_characters+1, _xlpm.num_characters), "")
    )
  ),
"")</f>
        <v/>
      </c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</row>
    <row r="152" spans="15:42" x14ac:dyDescent="0.3">
      <c r="O152" s="19" t="str" cm="1">
        <f t="array" ref="O152">IFERROR(
  IF(OR($M152="",$N152=""),
    "",
    _xlfn.LET(
      _xlpm.num_characters, characters_per_cell,
      _xlpm.space_chars, 0,
      _xlpm.raw, K152,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((CEILING(_xlpm.x,$H$7)*1000)-45699)&gt;=((CEILING($M152,$H$7)*1000)-45699)
      )),
      _xlpm.n, _xlfn.SCAN(0, _xlpm.flag, _xlfn.LAMBDA(_xlpm.a,_xlpm.b, _xlpm.a + --_xlpm.b)),
      IF(_xlpm.flag, MID(_xlpm.txt,(_xlpm.n-1)*_xlpm.num_characters+1, _xlpm.num_characters), "")
    )
  ),
"")</f>
        <v/>
      </c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  <c r="AP152" s="19"/>
    </row>
    <row r="153" spans="15:42" x14ac:dyDescent="0.3">
      <c r="O153" s="19" t="str" cm="1">
        <f t="array" ref="O153">IFERROR(
  IF(OR($M153="",$N153=""),
    "",
    _xlfn.LET(
      _xlpm.num_characters, characters_per_cell,
      _xlpm.space_chars, 0,
      _xlpm.raw, K153,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((CEILING(_xlpm.x,$H$7)*1000)-45699)&gt;=((CEILING($M153,$H$7)*1000)-45699)
      )),
      _xlpm.n, _xlfn.SCAN(0, _xlpm.flag, _xlfn.LAMBDA(_xlpm.a,_xlpm.b, _xlpm.a + --_xlpm.b)),
      IF(_xlpm.flag, MID(_xlpm.txt,(_xlpm.n-1)*_xlpm.num_characters+1, _xlpm.num_characters), "")
    )
  ),
"")</f>
        <v/>
      </c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9"/>
      <c r="AI153" s="19"/>
      <c r="AJ153" s="19"/>
      <c r="AK153" s="19"/>
      <c r="AL153" s="19"/>
      <c r="AM153" s="19"/>
      <c r="AN153" s="19"/>
      <c r="AO153" s="19"/>
      <c r="AP153" s="19"/>
    </row>
    <row r="154" spans="15:42" x14ac:dyDescent="0.3">
      <c r="O154" s="19" t="str" cm="1">
        <f t="array" ref="O154">IFERROR(
  IF(OR($M154="",$N154=""),
    "",
    _xlfn.LET(
      _xlpm.num_characters, characters_per_cell,
      _xlpm.space_chars, 0,
      _xlpm.raw, K154,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((CEILING(_xlpm.x,$H$7)*1000)-45699)&gt;=((CEILING($M154,$H$7)*1000)-45699)
      )),
      _xlpm.n, _xlfn.SCAN(0, _xlpm.flag, _xlfn.LAMBDA(_xlpm.a,_xlpm.b, _xlpm.a + --_xlpm.b)),
      IF(_xlpm.flag, MID(_xlpm.txt,(_xlpm.n-1)*_xlpm.num_characters+1, _xlpm.num_characters), "")
    )
  ),
"")</f>
        <v/>
      </c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19"/>
      <c r="AI154" s="19"/>
      <c r="AJ154" s="19"/>
      <c r="AK154" s="19"/>
      <c r="AL154" s="19"/>
      <c r="AM154" s="19"/>
      <c r="AN154" s="19"/>
      <c r="AO154" s="19"/>
      <c r="AP154" s="19"/>
    </row>
    <row r="155" spans="15:42" x14ac:dyDescent="0.3">
      <c r="O155" s="19" t="str" cm="1">
        <f t="array" ref="O155">IFERROR(
  IF(OR($M155="",$N155=""),
    "",
    _xlfn.LET(
      _xlpm.num_characters, characters_per_cell,
      _xlpm.space_chars, 0,
      _xlpm.raw, K155,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((CEILING(_xlpm.x,$H$7)*1000)-45699)&gt;=((CEILING($M155,$H$7)*1000)-45699)
      )),
      _xlpm.n, _xlfn.SCAN(0, _xlpm.flag, _xlfn.LAMBDA(_xlpm.a,_xlpm.b, _xlpm.a + --_xlpm.b)),
      IF(_xlpm.flag, MID(_xlpm.txt,(_xlpm.n-1)*_xlpm.num_characters+1, _xlpm.num_characters), "")
    )
  ),
"")</f>
        <v/>
      </c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</row>
    <row r="156" spans="15:42" x14ac:dyDescent="0.3">
      <c r="O156" s="19" t="str" cm="1">
        <f t="array" ref="O156">IFERROR(
  IF(OR($M156="",$N156=""),
    "",
    _xlfn.LET(
      _xlpm.num_characters, characters_per_cell,
      _xlpm.space_chars, 0,
      _xlpm.raw, K156,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((CEILING(_xlpm.x,$H$7)*1000)-45699)&gt;=((CEILING($M156,$H$7)*1000)-45699)
      )),
      _xlpm.n, _xlfn.SCAN(0, _xlpm.flag, _xlfn.LAMBDA(_xlpm.a,_xlpm.b, _xlpm.a + --_xlpm.b)),
      IF(_xlpm.flag, MID(_xlpm.txt,(_xlpm.n-1)*_xlpm.num_characters+1, _xlpm.num_characters), "")
    )
  ),
"")</f>
        <v/>
      </c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19"/>
      <c r="AI156" s="19"/>
      <c r="AJ156" s="19"/>
      <c r="AK156" s="19"/>
      <c r="AL156" s="19"/>
      <c r="AM156" s="19"/>
      <c r="AN156" s="19"/>
      <c r="AO156" s="19"/>
      <c r="AP156" s="19"/>
    </row>
    <row r="157" spans="15:42" x14ac:dyDescent="0.3">
      <c r="O157" s="19" t="str" cm="1">
        <f t="array" ref="O157">IFERROR(
  IF(OR($M157="",$N157=""),
    "",
    _xlfn.LET(
      _xlpm.num_characters, characters_per_cell,
      _xlpm.space_chars, 0,
      _xlpm.raw, K157,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((CEILING(_xlpm.x,$H$7)*1000)-45699)&gt;=((CEILING($M157,$H$7)*1000)-45699)
      )),
      _xlpm.n, _xlfn.SCAN(0, _xlpm.flag, _xlfn.LAMBDA(_xlpm.a,_xlpm.b, _xlpm.a + --_xlpm.b)),
      IF(_xlpm.flag, MID(_xlpm.txt,(_xlpm.n-1)*_xlpm.num_characters+1, _xlpm.num_characters), "")
    )
  ),
"")</f>
        <v/>
      </c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  <c r="AP157" s="19"/>
    </row>
    <row r="158" spans="15:42" x14ac:dyDescent="0.3">
      <c r="O158" s="19" t="str" cm="1">
        <f t="array" ref="O158">IFERROR(
  IF(OR($M158="",$N158=""),
    "",
    _xlfn.LET(
      _xlpm.num_characters, characters_per_cell,
      _xlpm.space_chars, 0,
      _xlpm.raw, K158,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((CEILING(_xlpm.x,$H$7)*1000)-45699)&gt;=((CEILING($M158,$H$7)*1000)-45699)
      )),
      _xlpm.n, _xlfn.SCAN(0, _xlpm.flag, _xlfn.LAMBDA(_xlpm.a,_xlpm.b, _xlpm.a + --_xlpm.b)),
      IF(_xlpm.flag, MID(_xlpm.txt,(_xlpm.n-1)*_xlpm.num_characters+1, _xlpm.num_characters), "")
    )
  ),
"")</f>
        <v/>
      </c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  <c r="AH158" s="19"/>
      <c r="AI158" s="19"/>
      <c r="AJ158" s="19"/>
      <c r="AK158" s="19"/>
      <c r="AL158" s="19"/>
      <c r="AM158" s="19"/>
      <c r="AN158" s="19"/>
      <c r="AO158" s="19"/>
      <c r="AP158" s="19"/>
    </row>
    <row r="159" spans="15:42" x14ac:dyDescent="0.3">
      <c r="O159" s="19" t="str" cm="1">
        <f t="array" ref="O159">IFERROR(
  IF(OR($M159="",$N159=""),
    "",
    _xlfn.LET(
      _xlpm.num_characters, characters_per_cell,
      _xlpm.space_chars, 0,
      _xlpm.raw, K159,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((CEILING(_xlpm.x,$H$7)*1000)-45699)&gt;=((CEILING($M159,$H$7)*1000)-45699)
      )),
      _xlpm.n, _xlfn.SCAN(0, _xlpm.flag, _xlfn.LAMBDA(_xlpm.a,_xlpm.b, _xlpm.a + --_xlpm.b)),
      IF(_xlpm.flag, MID(_xlpm.txt,(_xlpm.n-1)*_xlpm.num_characters+1, _xlpm.num_characters), "")
    )
  ),
"")</f>
        <v/>
      </c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19"/>
      <c r="AI159" s="19"/>
      <c r="AJ159" s="19"/>
      <c r="AK159" s="19"/>
      <c r="AL159" s="19"/>
      <c r="AM159" s="19"/>
      <c r="AN159" s="19"/>
      <c r="AO159" s="19"/>
      <c r="AP159" s="19"/>
    </row>
    <row r="160" spans="15:42" x14ac:dyDescent="0.3">
      <c r="O160" s="19" t="str" cm="1">
        <f t="array" ref="O160">IFERROR(
  IF(OR($M160="",$N160=""),
    "",
    _xlfn.LET(
      _xlpm.num_characters, characters_per_cell,
      _xlpm.space_chars, 0,
      _xlpm.raw, K160,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((CEILING(_xlpm.x,$H$7)*1000)-45699)&gt;=((CEILING($M160,$H$7)*1000)-45699)
      )),
      _xlpm.n, _xlfn.SCAN(0, _xlpm.flag, _xlfn.LAMBDA(_xlpm.a,_xlpm.b, _xlpm.a + --_xlpm.b)),
      IF(_xlpm.flag, MID(_xlpm.txt,(_xlpm.n-1)*_xlpm.num_characters+1, _xlpm.num_characters), "")
    )
  ),
"")</f>
        <v/>
      </c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</row>
    <row r="161" spans="15:42" x14ac:dyDescent="0.3">
      <c r="O161" s="19" t="str" cm="1">
        <f t="array" ref="O161">IFERROR(
  IF(OR($M161="",$N161=""),
    "",
    _xlfn.LET(
      _xlpm.num_characters, characters_per_cell,
      _xlpm.space_chars, 0,
      _xlpm.raw, K161,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((CEILING(_xlpm.x,$H$7)*1000)-45699)&gt;=((CEILING($M161,$H$7)*1000)-45699)
      )),
      _xlpm.n, _xlfn.SCAN(0, _xlpm.flag, _xlfn.LAMBDA(_xlpm.a,_xlpm.b, _xlpm.a + --_xlpm.b)),
      IF(_xlpm.flag, MID(_xlpm.txt,(_xlpm.n-1)*_xlpm.num_characters+1, _xlpm.num_characters), "")
    )
  ),
"")</f>
        <v/>
      </c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19"/>
      <c r="AI161" s="19"/>
      <c r="AJ161" s="19"/>
      <c r="AK161" s="19"/>
      <c r="AL161" s="19"/>
      <c r="AM161" s="19"/>
      <c r="AN161" s="19"/>
      <c r="AO161" s="19"/>
      <c r="AP161" s="19"/>
    </row>
    <row r="162" spans="15:42" x14ac:dyDescent="0.3">
      <c r="O162" s="19" t="str" cm="1">
        <f t="array" ref="O162">IFERROR(
  IF(OR($M162="",$N162=""),
    "",
    _xlfn.LET(
      _xlpm.num_characters, characters_per_cell,
      _xlpm.space_chars, 0,
      _xlpm.raw, K162,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((CEILING(_xlpm.x,$H$7)*1000)-45699)&gt;=((CEILING($M162,$H$7)*1000)-45699)
      )),
      _xlpm.n, _xlfn.SCAN(0, _xlpm.flag, _xlfn.LAMBDA(_xlpm.a,_xlpm.b, _xlpm.a + --_xlpm.b)),
      IF(_xlpm.flag, MID(_xlpm.txt,(_xlpm.n-1)*_xlpm.num_characters+1, _xlpm.num_characters), "")
    )
  ),
"")</f>
        <v/>
      </c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19"/>
      <c r="AI162" s="19"/>
      <c r="AJ162" s="19"/>
      <c r="AK162" s="19"/>
      <c r="AL162" s="19"/>
      <c r="AM162" s="19"/>
      <c r="AN162" s="19"/>
      <c r="AO162" s="19"/>
      <c r="AP162" s="19"/>
    </row>
    <row r="163" spans="15:42" x14ac:dyDescent="0.3">
      <c r="O163" s="19" t="str" cm="1">
        <f t="array" ref="O163">IFERROR(
  IF(OR($M163="",$N163=""),
    "",
    _xlfn.LET(
      _xlpm.num_characters, characters_per_cell,
      _xlpm.space_chars, 0,
      _xlpm.raw, K163,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((CEILING(_xlpm.x,$H$7)*1000)-45699)&gt;=((CEILING($M163,$H$7)*1000)-45699)
      )),
      _xlpm.n, _xlfn.SCAN(0, _xlpm.flag, _xlfn.LAMBDA(_xlpm.a,_xlpm.b, _xlpm.a + --_xlpm.b)),
      IF(_xlpm.flag, MID(_xlpm.txt,(_xlpm.n-1)*_xlpm.num_characters+1, _xlpm.num_characters), "")
    )
  ),
"")</f>
        <v/>
      </c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</row>
    <row r="164" spans="15:42" x14ac:dyDescent="0.3">
      <c r="O164" s="19" t="str" cm="1">
        <f t="array" ref="O164">IFERROR(
  IF(OR($M164="",$N164=""),
    "",
    _xlfn.LET(
      _xlpm.num_characters, characters_per_cell,
      _xlpm.space_chars, 0,
      _xlpm.raw, K164,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((CEILING(_xlpm.x,$H$7)*1000)-45699)&gt;=((CEILING($M164,$H$7)*1000)-45699)
      )),
      _xlpm.n, _xlfn.SCAN(0, _xlpm.flag, _xlfn.LAMBDA(_xlpm.a,_xlpm.b, _xlpm.a + --_xlpm.b)),
      IF(_xlpm.flag, MID(_xlpm.txt,(_xlpm.n-1)*_xlpm.num_characters+1, _xlpm.num_characters), "")
    )
  ),
"")</f>
        <v/>
      </c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</row>
    <row r="165" spans="15:42" x14ac:dyDescent="0.3">
      <c r="O165" s="19" t="str" cm="1">
        <f t="array" ref="O165">IFERROR(
  IF(OR($M165="",$N165=""),
    "",
    _xlfn.LET(
      _xlpm.num_characters, characters_per_cell,
      _xlpm.space_chars, 0,
      _xlpm.raw, K165,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((CEILING(_xlpm.x,$H$7)*1000)-45699)&gt;=((CEILING($M165,$H$7)*1000)-45699)
      )),
      _xlpm.n, _xlfn.SCAN(0, _xlpm.flag, _xlfn.LAMBDA(_xlpm.a,_xlpm.b, _xlpm.a + --_xlpm.b)),
      IF(_xlpm.flag, MID(_xlpm.txt,(_xlpm.n-1)*_xlpm.num_characters+1, _xlpm.num_characters), "")
    )
  ),
"")</f>
        <v/>
      </c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19"/>
    </row>
    <row r="166" spans="15:42" x14ac:dyDescent="0.3">
      <c r="O166" s="19" t="str" cm="1">
        <f t="array" ref="O166">IFERROR(
  IF(OR($M166="",$N166=""),
    "",
    _xlfn.LET(
      _xlpm.num_characters, characters_per_cell,
      _xlpm.space_chars, 0,
      _xlpm.raw, K166,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((CEILING(_xlpm.x,$H$7)*1000)-45699)&gt;=((CEILING($M166,$H$7)*1000)-45699)
      )),
      _xlpm.n, _xlfn.SCAN(0, _xlpm.flag, _xlfn.LAMBDA(_xlpm.a,_xlpm.b, _xlpm.a + --_xlpm.b)),
      IF(_xlpm.flag, MID(_xlpm.txt,(_xlpm.n-1)*_xlpm.num_characters+1, _xlpm.num_characters), "")
    )
  ),
"")</f>
        <v/>
      </c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19"/>
      <c r="AI166" s="19"/>
      <c r="AJ166" s="19"/>
      <c r="AK166" s="19"/>
      <c r="AL166" s="19"/>
      <c r="AM166" s="19"/>
      <c r="AN166" s="19"/>
      <c r="AO166" s="19"/>
      <c r="AP166" s="19"/>
    </row>
    <row r="167" spans="15:42" x14ac:dyDescent="0.3">
      <c r="O167" s="19" t="str" cm="1">
        <f t="array" ref="O167">IFERROR(
  IF(OR($M167="",$N167=""),
    "",
    _xlfn.LET(
      _xlpm.num_characters, characters_per_cell,
      _xlpm.space_chars, 0,
      _xlpm.raw, K167,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((CEILING(_xlpm.x,$H$7)*1000)-45699)&gt;=((CEILING($M167,$H$7)*1000)-45699)
      )),
      _xlpm.n, _xlfn.SCAN(0, _xlpm.flag, _xlfn.LAMBDA(_xlpm.a,_xlpm.b, _xlpm.a + --_xlpm.b)),
      IF(_xlpm.flag, MID(_xlpm.txt,(_xlpm.n-1)*_xlpm.num_characters+1, _xlpm.num_characters), "")
    )
  ),
"")</f>
        <v/>
      </c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</row>
    <row r="168" spans="15:42" x14ac:dyDescent="0.3">
      <c r="O168" s="19" t="str" cm="1">
        <f t="array" ref="O168">IFERROR(
  IF(OR($M168="",$N168=""),
    "",
    _xlfn.LET(
      _xlpm.num_characters, characters_per_cell,
      _xlpm.space_chars, 0,
      _xlpm.raw, K168,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((CEILING(_xlpm.x,$H$7)*1000)-45699)&gt;=((CEILING($M168,$H$7)*1000)-45699)
      )),
      _xlpm.n, _xlfn.SCAN(0, _xlpm.flag, _xlfn.LAMBDA(_xlpm.a,_xlpm.b, _xlpm.a + --_xlpm.b)),
      IF(_xlpm.flag, MID(_xlpm.txt,(_xlpm.n-1)*_xlpm.num_characters+1, _xlpm.num_characters), "")
    )
  ),
"")</f>
        <v/>
      </c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</row>
    <row r="169" spans="15:42" x14ac:dyDescent="0.3">
      <c r="O169" s="19" t="str" cm="1">
        <f t="array" ref="O169">IFERROR(
  IF(OR($M169="",$N169=""),
    "",
    _xlfn.LET(
      _xlpm.num_characters, characters_per_cell,
      _xlpm.space_chars, 0,
      _xlpm.raw, K169,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((CEILING(_xlpm.x,$H$7)*1000)-45699)&gt;=((CEILING($M169,$H$7)*1000)-45699)
      )),
      _xlpm.n, _xlfn.SCAN(0, _xlpm.flag, _xlfn.LAMBDA(_xlpm.a,_xlpm.b, _xlpm.a + --_xlpm.b)),
      IF(_xlpm.flag, MID(_xlpm.txt,(_xlpm.n-1)*_xlpm.num_characters+1, _xlpm.num_characters), "")
    )
  ),
"")</f>
        <v/>
      </c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  <c r="AP169" s="19"/>
    </row>
    <row r="170" spans="15:42" x14ac:dyDescent="0.3">
      <c r="O170" s="19" t="str" cm="1">
        <f t="array" ref="O170">IFERROR(
  IF(OR($M170="",$N170=""),
    "",
    _xlfn.LET(
      _xlpm.num_characters, characters_per_cell,
      _xlpm.space_chars, 0,
      _xlpm.raw, K170,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((CEILING(_xlpm.x,$H$7)*1000)-45699)&gt;=((CEILING($M170,$H$7)*1000)-45699)
      )),
      _xlpm.n, _xlfn.SCAN(0, _xlpm.flag, _xlfn.LAMBDA(_xlpm.a,_xlpm.b, _xlpm.a + --_xlpm.b)),
      IF(_xlpm.flag, MID(_xlpm.txt,(_xlpm.n-1)*_xlpm.num_characters+1, _xlpm.num_characters), "")
    )
  ),
"")</f>
        <v/>
      </c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19"/>
      <c r="AI170" s="19"/>
      <c r="AJ170" s="19"/>
      <c r="AK170" s="19"/>
      <c r="AL170" s="19"/>
      <c r="AM170" s="19"/>
      <c r="AN170" s="19"/>
      <c r="AO170" s="19"/>
      <c r="AP170" s="19"/>
    </row>
    <row r="171" spans="15:42" x14ac:dyDescent="0.3">
      <c r="O171" s="19" t="str" cm="1">
        <f t="array" ref="O171">IFERROR(
  IF(OR($M171="",$N171=""),
    "",
    _xlfn.LET(
      _xlpm.num_characters, characters_per_cell,
      _xlpm.space_chars, 0,
      _xlpm.raw, K171,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((CEILING(_xlpm.x,$H$7)*1000)-45699)&gt;=((CEILING($M171,$H$7)*1000)-45699)
      )),
      _xlpm.n, _xlfn.SCAN(0, _xlpm.flag, _xlfn.LAMBDA(_xlpm.a,_xlpm.b, _xlpm.a + --_xlpm.b)),
      IF(_xlpm.flag, MID(_xlpm.txt,(_xlpm.n-1)*_xlpm.num_characters+1, _xlpm.num_characters), "")
    )
  ),
"")</f>
        <v/>
      </c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19"/>
      <c r="AI171" s="19"/>
      <c r="AJ171" s="19"/>
      <c r="AK171" s="19"/>
      <c r="AL171" s="19"/>
      <c r="AM171" s="19"/>
      <c r="AN171" s="19"/>
      <c r="AO171" s="19"/>
      <c r="AP171" s="19"/>
    </row>
    <row r="172" spans="15:42" x14ac:dyDescent="0.3">
      <c r="O172" s="19" t="str" cm="1">
        <f t="array" ref="O172">IFERROR(
  IF(OR($M172="",$N172=""),
    "",
    _xlfn.LET(
      _xlpm.num_characters, characters_per_cell,
      _xlpm.space_chars, 0,
      _xlpm.raw, K172,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((CEILING(_xlpm.x,$H$7)*1000)-45699)&gt;=((CEILING($M172,$H$7)*1000)-45699)
      )),
      _xlpm.n, _xlfn.SCAN(0, _xlpm.flag, _xlfn.LAMBDA(_xlpm.a,_xlpm.b, _xlpm.a + --_xlpm.b)),
      IF(_xlpm.flag, MID(_xlpm.txt,(_xlpm.n-1)*_xlpm.num_characters+1, _xlpm.num_characters), "")
    )
  ),
"")</f>
        <v/>
      </c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</row>
    <row r="173" spans="15:42" x14ac:dyDescent="0.3">
      <c r="O173" s="19" t="str" cm="1">
        <f t="array" ref="O173">IFERROR(
  IF(OR($M173="",$N173=""),
    "",
    _xlfn.LET(
      _xlpm.num_characters, characters_per_cell,
      _xlpm.space_chars, 0,
      _xlpm.raw, K173,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((CEILING(_xlpm.x,$H$7)*1000)-45699)&gt;=((CEILING($M173,$H$7)*1000)-45699)
      )),
      _xlpm.n, _xlfn.SCAN(0, _xlpm.flag, _xlfn.LAMBDA(_xlpm.a,_xlpm.b, _xlpm.a + --_xlpm.b)),
      IF(_xlpm.flag, MID(_xlpm.txt,(_xlpm.n-1)*_xlpm.num_characters+1, _xlpm.num_characters), "")
    )
  ),
"")</f>
        <v/>
      </c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19"/>
      <c r="AI173" s="19"/>
      <c r="AJ173" s="19"/>
      <c r="AK173" s="19"/>
      <c r="AL173" s="19"/>
      <c r="AM173" s="19"/>
      <c r="AN173" s="19"/>
      <c r="AO173" s="19"/>
      <c r="AP173" s="19"/>
    </row>
    <row r="174" spans="15:42" x14ac:dyDescent="0.3">
      <c r="O174" s="19" t="str" cm="1">
        <f t="array" ref="O174">IFERROR(
  IF(OR($M174="",$N174=""),
    "",
    _xlfn.LET(
      _xlpm.num_characters, characters_per_cell,
      _xlpm.space_chars, 0,
      _xlpm.raw, K174,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((CEILING(_xlpm.x,$H$7)*1000)-45699)&gt;=((CEILING($M174,$H$7)*1000)-45699)
      )),
      _xlpm.n, _xlfn.SCAN(0, _xlpm.flag, _xlfn.LAMBDA(_xlpm.a,_xlpm.b, _xlpm.a + --_xlpm.b)),
      IF(_xlpm.flag, MID(_xlpm.txt,(_xlpm.n-1)*_xlpm.num_characters+1, _xlpm.num_characters), "")
    )
  ),
"")</f>
        <v/>
      </c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  <c r="AH174" s="19"/>
      <c r="AI174" s="19"/>
      <c r="AJ174" s="19"/>
      <c r="AK174" s="19"/>
      <c r="AL174" s="19"/>
      <c r="AM174" s="19"/>
      <c r="AN174" s="19"/>
      <c r="AO174" s="19"/>
      <c r="AP174" s="19"/>
    </row>
    <row r="175" spans="15:42" x14ac:dyDescent="0.3">
      <c r="O175" s="19" t="str" cm="1">
        <f t="array" ref="O175">IFERROR(
  IF(OR($M175="",$N175=""),
    "",
    _xlfn.LET(
      _xlpm.num_characters, characters_per_cell,
      _xlpm.space_chars, 0,
      _xlpm.raw, K175,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((CEILING(_xlpm.x,$H$7)*1000)-45699)&gt;=((CEILING($M175,$H$7)*1000)-45699)
      )),
      _xlpm.n, _xlfn.SCAN(0, _xlpm.flag, _xlfn.LAMBDA(_xlpm.a,_xlpm.b, _xlpm.a + --_xlpm.b)),
      IF(_xlpm.flag, MID(_xlpm.txt,(_xlpm.n-1)*_xlpm.num_characters+1, _xlpm.num_characters), "")
    )
  ),
"")</f>
        <v/>
      </c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</row>
    <row r="176" spans="15:42" x14ac:dyDescent="0.3">
      <c r="O176" s="19" t="str" cm="1">
        <f t="array" ref="O176">IFERROR(
  IF(OR($M176="",$N176=""),
    "",
    _xlfn.LET(
      _xlpm.num_characters, characters_per_cell,
      _xlpm.space_chars, 0,
      _xlpm.raw, K176,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((CEILING(_xlpm.x,$H$7)*1000)-45699)&gt;=((CEILING($M176,$H$7)*1000)-45699)
      )),
      _xlpm.n, _xlfn.SCAN(0, _xlpm.flag, _xlfn.LAMBDA(_xlpm.a,_xlpm.b, _xlpm.a + --_xlpm.b)),
      IF(_xlpm.flag, MID(_xlpm.txt,(_xlpm.n-1)*_xlpm.num_characters+1, _xlpm.num_characters), "")
    )
  ),
"")</f>
        <v/>
      </c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  <c r="AI176" s="19"/>
      <c r="AJ176" s="19"/>
      <c r="AK176" s="19"/>
      <c r="AL176" s="19"/>
      <c r="AM176" s="19"/>
      <c r="AN176" s="19"/>
      <c r="AO176" s="19"/>
      <c r="AP176" s="19"/>
    </row>
    <row r="177" spans="15:42" x14ac:dyDescent="0.3">
      <c r="O177" s="19" t="str" cm="1">
        <f t="array" ref="O177">IFERROR(
  IF(OR($M177="",$N177=""),
    "",
    _xlfn.LET(
      _xlpm.num_characters, characters_per_cell,
      _xlpm.space_chars, 0,
      _xlpm.raw, K177,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((CEILING(_xlpm.x,$H$7)*1000)-45699)&gt;=((CEILING($M177,$H$7)*1000)-45699)
      )),
      _xlpm.n, _xlfn.SCAN(0, _xlpm.flag, _xlfn.LAMBDA(_xlpm.a,_xlpm.b, _xlpm.a + --_xlpm.b)),
      IF(_xlpm.flag, MID(_xlpm.txt,(_xlpm.n-1)*_xlpm.num_characters+1, _xlpm.num_characters), "")
    )
  ),
"")</f>
        <v/>
      </c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  <c r="AP177" s="19"/>
    </row>
    <row r="178" spans="15:42" x14ac:dyDescent="0.3">
      <c r="O178" s="19" t="str" cm="1">
        <f t="array" ref="O178">IFERROR(
  IF(OR($M178="",$N178=""),
    "",
    _xlfn.LET(
      _xlpm.num_characters, characters_per_cell,
      _xlpm.space_chars, 0,
      _xlpm.raw, K178,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((CEILING(_xlpm.x,$H$7)*1000)-45699)&gt;=((CEILING($M178,$H$7)*1000)-45699)
      )),
      _xlpm.n, _xlfn.SCAN(0, _xlpm.flag, _xlfn.LAMBDA(_xlpm.a,_xlpm.b, _xlpm.a + --_xlpm.b)),
      IF(_xlpm.flag, MID(_xlpm.txt,(_xlpm.n-1)*_xlpm.num_characters+1, _xlpm.num_characters), "")
    )
  ),
"")</f>
        <v/>
      </c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19"/>
      <c r="AI178" s="19"/>
      <c r="AJ178" s="19"/>
      <c r="AK178" s="19"/>
      <c r="AL178" s="19"/>
      <c r="AM178" s="19"/>
      <c r="AN178" s="19"/>
      <c r="AO178" s="19"/>
      <c r="AP178" s="19"/>
    </row>
    <row r="179" spans="15:42" x14ac:dyDescent="0.3">
      <c r="O179" s="19" t="str" cm="1">
        <f t="array" ref="O179">IFERROR(
  IF(OR($M179="",$N179=""),
    "",
    _xlfn.LET(
      _xlpm.num_characters, characters_per_cell,
      _xlpm.space_chars, 0,
      _xlpm.raw, K179,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((CEILING(_xlpm.x,$H$7)*1000)-45699)&gt;=((CEILING($M179,$H$7)*1000)-45699)
      )),
      _xlpm.n, _xlfn.SCAN(0, _xlpm.flag, _xlfn.LAMBDA(_xlpm.a,_xlpm.b, _xlpm.a + --_xlpm.b)),
      IF(_xlpm.flag, MID(_xlpm.txt,(_xlpm.n-1)*_xlpm.num_characters+1, _xlpm.num_characters), "")
    )
  ),
"")</f>
        <v/>
      </c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19"/>
      <c r="AI179" s="19"/>
      <c r="AJ179" s="19"/>
      <c r="AK179" s="19"/>
      <c r="AL179" s="19"/>
      <c r="AM179" s="19"/>
      <c r="AN179" s="19"/>
      <c r="AO179" s="19"/>
      <c r="AP179" s="19"/>
    </row>
    <row r="180" spans="15:42" x14ac:dyDescent="0.3">
      <c r="O180" s="19" t="str" cm="1">
        <f t="array" ref="O180">IFERROR(
  IF(OR($M180="",$N180=""),
    "",
    _xlfn.LET(
      _xlpm.num_characters, characters_per_cell,
      _xlpm.space_chars, 0,
      _xlpm.raw, K180,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((CEILING(_xlpm.x,$H$7)*1000)-45699)&gt;=((CEILING($M180,$H$7)*1000)-45699)
      )),
      _xlpm.n, _xlfn.SCAN(0, _xlpm.flag, _xlfn.LAMBDA(_xlpm.a,_xlpm.b, _xlpm.a + --_xlpm.b)),
      IF(_xlpm.flag, MID(_xlpm.txt,(_xlpm.n-1)*_xlpm.num_characters+1, _xlpm.num_characters), "")
    )
  ),
"")</f>
        <v/>
      </c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  <c r="AI180" s="19"/>
      <c r="AJ180" s="19"/>
      <c r="AK180" s="19"/>
      <c r="AL180" s="19"/>
      <c r="AM180" s="19"/>
      <c r="AN180" s="19"/>
      <c r="AO180" s="19"/>
      <c r="AP180" s="19"/>
    </row>
    <row r="181" spans="15:42" x14ac:dyDescent="0.3">
      <c r="O181" s="19" t="str" cm="1">
        <f t="array" ref="O181">IFERROR(
  IF(OR($M181="",$N181=""),
    "",
    _xlfn.LET(
      _xlpm.num_characters, characters_per_cell,
      _xlpm.space_chars, 0,
      _xlpm.raw, K181,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((CEILING(_xlpm.x,$H$7)*1000)-45699)&gt;=((CEILING($M181,$H$7)*1000)-45699)
      )),
      _xlpm.n, _xlfn.SCAN(0, _xlpm.flag, _xlfn.LAMBDA(_xlpm.a,_xlpm.b, _xlpm.a + --_xlpm.b)),
      IF(_xlpm.flag, MID(_xlpm.txt,(_xlpm.n-1)*_xlpm.num_characters+1, _xlpm.num_characters), "")
    )
  ),
"")</f>
        <v/>
      </c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K181" s="19"/>
      <c r="AL181" s="19"/>
      <c r="AM181" s="19"/>
      <c r="AN181" s="19"/>
      <c r="AO181" s="19"/>
      <c r="AP181" s="19"/>
    </row>
    <row r="182" spans="15:42" x14ac:dyDescent="0.3">
      <c r="O182" s="19" t="str" cm="1">
        <f t="array" ref="O182">IFERROR(
  IF(OR($M182="",$N182=""),
    "",
    _xlfn.LET(
      _xlpm.num_characters, characters_per_cell,
      _xlpm.space_chars, 0,
      _xlpm.raw, K182,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((CEILING(_xlpm.x,$H$7)*1000)-45699)&gt;=((CEILING($M182,$H$7)*1000)-45699)
      )),
      _xlpm.n, _xlfn.SCAN(0, _xlpm.flag, _xlfn.LAMBDA(_xlpm.a,_xlpm.b, _xlpm.a + --_xlpm.b)),
      IF(_xlpm.flag, MID(_xlpm.txt,(_xlpm.n-1)*_xlpm.num_characters+1, _xlpm.num_characters), "")
    )
  ),
"")</f>
        <v/>
      </c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19"/>
      <c r="AI182" s="19"/>
      <c r="AJ182" s="19"/>
      <c r="AK182" s="19"/>
      <c r="AL182" s="19"/>
      <c r="AM182" s="19"/>
      <c r="AN182" s="19"/>
      <c r="AO182" s="19"/>
      <c r="AP182" s="19"/>
    </row>
    <row r="183" spans="15:42" x14ac:dyDescent="0.3">
      <c r="O183" s="19" t="str" cm="1">
        <f t="array" ref="O183">IFERROR(
  IF(OR($M183="",$N183=""),
    "",
    _xlfn.LET(
      _xlpm.num_characters, characters_per_cell,
      _xlpm.space_chars, 0,
      _xlpm.raw, K183,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((CEILING(_xlpm.x,$H$7)*1000)-45699)&gt;=((CEILING($M183,$H$7)*1000)-45699)
      )),
      _xlpm.n, _xlfn.SCAN(0, _xlpm.flag, _xlfn.LAMBDA(_xlpm.a,_xlpm.b, _xlpm.a + --_xlpm.b)),
      IF(_xlpm.flag, MID(_xlpm.txt,(_xlpm.n-1)*_xlpm.num_characters+1, _xlpm.num_characters), "")
    )
  ),
"")</f>
        <v/>
      </c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K183" s="19"/>
      <c r="AL183" s="19"/>
      <c r="AM183" s="19"/>
      <c r="AN183" s="19"/>
      <c r="AO183" s="19"/>
      <c r="AP183" s="19"/>
    </row>
    <row r="184" spans="15:42" x14ac:dyDescent="0.3">
      <c r="O184" s="19" t="str" cm="1">
        <f t="array" ref="O184">IFERROR(
  IF(OR($M184="",$N184=""),
    "",
    _xlfn.LET(
      _xlpm.num_characters, characters_per_cell,
      _xlpm.space_chars, 0,
      _xlpm.raw, K184,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((CEILING(_xlpm.x,$H$7)*1000)-45699)&gt;=((CEILING($M184,$H$7)*1000)-45699)
      )),
      _xlpm.n, _xlfn.SCAN(0, _xlpm.flag, _xlfn.LAMBDA(_xlpm.a,_xlpm.b, _xlpm.a + --_xlpm.b)),
      IF(_xlpm.flag, MID(_xlpm.txt,(_xlpm.n-1)*_xlpm.num_characters+1, _xlpm.num_characters), "")
    )
  ),
"")</f>
        <v/>
      </c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19"/>
      <c r="AJ184" s="19"/>
      <c r="AK184" s="19"/>
      <c r="AL184" s="19"/>
      <c r="AM184" s="19"/>
      <c r="AN184" s="19"/>
      <c r="AO184" s="19"/>
      <c r="AP184" s="19"/>
    </row>
    <row r="185" spans="15:42" x14ac:dyDescent="0.3">
      <c r="O185" s="19" t="str" cm="1">
        <f t="array" ref="O185">IFERROR(
  IF(OR($M185="",$N185=""),
    "",
    _xlfn.LET(
      _xlpm.num_characters, characters_per_cell,
      _xlpm.space_chars, 0,
      _xlpm.raw, K185,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((CEILING(_xlpm.x,$H$7)*1000)-45699)&gt;=((CEILING($M185,$H$7)*1000)-45699)
      )),
      _xlpm.n, _xlfn.SCAN(0, _xlpm.flag, _xlfn.LAMBDA(_xlpm.a,_xlpm.b, _xlpm.a + --_xlpm.b)),
      IF(_xlpm.flag, MID(_xlpm.txt,(_xlpm.n-1)*_xlpm.num_characters+1, _xlpm.num_characters), "")
    )
  ),
"")</f>
        <v/>
      </c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</row>
    <row r="186" spans="15:42" x14ac:dyDescent="0.3">
      <c r="O186" s="19" t="str" cm="1">
        <f t="array" ref="O186">IFERROR(
  IF(OR($M186="",$N186=""),
    "",
    _xlfn.LET(
      _xlpm.num_characters, characters_per_cell,
      _xlpm.space_chars, 0,
      _xlpm.raw, K186,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((CEILING(_xlpm.x,$H$7)*1000)-45699)&gt;=((CEILING($M186,$H$7)*1000)-45699)
      )),
      _xlpm.n, _xlfn.SCAN(0, _xlpm.flag, _xlfn.LAMBDA(_xlpm.a,_xlpm.b, _xlpm.a + --_xlpm.b)),
      IF(_xlpm.flag, MID(_xlpm.txt,(_xlpm.n-1)*_xlpm.num_characters+1, _xlpm.num_characters), "")
    )
  ),
"")</f>
        <v/>
      </c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  <c r="AH186" s="19"/>
      <c r="AI186" s="19"/>
      <c r="AJ186" s="19"/>
      <c r="AK186" s="19"/>
      <c r="AL186" s="19"/>
      <c r="AM186" s="19"/>
      <c r="AN186" s="19"/>
      <c r="AO186" s="19"/>
      <c r="AP186" s="19"/>
    </row>
    <row r="187" spans="15:42" x14ac:dyDescent="0.3">
      <c r="O187" s="19" t="str" cm="1">
        <f t="array" ref="O187">IFERROR(
  IF(OR($M187="",$N187=""),
    "",
    _xlfn.LET(
      _xlpm.num_characters, characters_per_cell,
      _xlpm.space_chars, 0,
      _xlpm.raw, K187,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((CEILING(_xlpm.x,$H$7)*1000)-45699)&gt;=((CEILING($M187,$H$7)*1000)-45699)
      )),
      _xlpm.n, _xlfn.SCAN(0, _xlpm.flag, _xlfn.LAMBDA(_xlpm.a,_xlpm.b, _xlpm.a + --_xlpm.b)),
      IF(_xlpm.flag, MID(_xlpm.txt,(_xlpm.n-1)*_xlpm.num_characters+1, _xlpm.num_characters), "")
    )
  ),
"")</f>
        <v/>
      </c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</row>
    <row r="188" spans="15:42" x14ac:dyDescent="0.3">
      <c r="O188" s="19" t="str" cm="1">
        <f t="array" ref="O188">IFERROR(
  IF(OR($M188="",$N188=""),
    "",
    _xlfn.LET(
      _xlpm.num_characters, characters_per_cell,
      _xlpm.space_chars, 0,
      _xlpm.raw, K188,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((CEILING(_xlpm.x,$H$7)*1000)-45699)&gt;=((CEILING($M188,$H$7)*1000)-45699)
      )),
      _xlpm.n, _xlfn.SCAN(0, _xlpm.flag, _xlfn.LAMBDA(_xlpm.a,_xlpm.b, _xlpm.a + --_xlpm.b)),
      IF(_xlpm.flag, MID(_xlpm.txt,(_xlpm.n-1)*_xlpm.num_characters+1, _xlpm.num_characters), "")
    )
  ),
"")</f>
        <v/>
      </c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19"/>
      <c r="AI188" s="19"/>
      <c r="AJ188" s="19"/>
      <c r="AK188" s="19"/>
      <c r="AL188" s="19"/>
      <c r="AM188" s="19"/>
      <c r="AN188" s="19"/>
      <c r="AO188" s="19"/>
      <c r="AP188" s="19"/>
    </row>
    <row r="189" spans="15:42" x14ac:dyDescent="0.3">
      <c r="O189" s="19" t="str" cm="1">
        <f t="array" ref="O189">IFERROR(
  IF(OR($M189="",$N189=""),
    "",
    _xlfn.LET(
      _xlpm.num_characters, characters_per_cell,
      _xlpm.space_chars, 0,
      _xlpm.raw, K189,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((CEILING(_xlpm.x,$H$7)*1000)-45699)&gt;=((CEILING($M189,$H$7)*1000)-45699)
      )),
      _xlpm.n, _xlfn.SCAN(0, _xlpm.flag, _xlfn.LAMBDA(_xlpm.a,_xlpm.b, _xlpm.a + --_xlpm.b)),
      IF(_xlpm.flag, MID(_xlpm.txt,(_xlpm.n-1)*_xlpm.num_characters+1, _xlpm.num_characters), "")
    )
  ),
"")</f>
        <v/>
      </c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19"/>
      <c r="AI189" s="19"/>
      <c r="AJ189" s="19"/>
      <c r="AK189" s="19"/>
      <c r="AL189" s="19"/>
      <c r="AM189" s="19"/>
      <c r="AN189" s="19"/>
      <c r="AO189" s="19"/>
      <c r="AP189" s="19"/>
    </row>
    <row r="190" spans="15:42" x14ac:dyDescent="0.3">
      <c r="O190" s="19" t="str" cm="1">
        <f t="array" ref="O190">IFERROR(
  IF(OR($M190="",$N190=""),
    "",
    _xlfn.LET(
      _xlpm.num_characters, characters_per_cell,
      _xlpm.space_chars, 0,
      _xlpm.raw, K190,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((CEILING(_xlpm.x,$H$7)*1000)-45699)&gt;=((CEILING($M190,$H$7)*1000)-45699)
      )),
      _xlpm.n, _xlfn.SCAN(0, _xlpm.flag, _xlfn.LAMBDA(_xlpm.a,_xlpm.b, _xlpm.a + --_xlpm.b)),
      IF(_xlpm.flag, MID(_xlpm.txt,(_xlpm.n-1)*_xlpm.num_characters+1, _xlpm.num_characters), "")
    )
  ),
"")</f>
        <v/>
      </c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  <c r="AB190" s="19"/>
      <c r="AC190" s="19"/>
      <c r="AD190" s="19"/>
      <c r="AE190" s="19"/>
      <c r="AF190" s="19"/>
      <c r="AG190" s="19"/>
      <c r="AH190" s="19"/>
      <c r="AI190" s="19"/>
      <c r="AJ190" s="19"/>
      <c r="AK190" s="19"/>
      <c r="AL190" s="19"/>
      <c r="AM190" s="19"/>
      <c r="AN190" s="19"/>
      <c r="AO190" s="19"/>
      <c r="AP190" s="19"/>
    </row>
    <row r="191" spans="15:42" x14ac:dyDescent="0.3">
      <c r="O191" s="19" t="str" cm="1">
        <f t="array" ref="O191">IFERROR(
  IF(OR($M191="",$N191=""),
    "",
    _xlfn.LET(
      _xlpm.num_characters, characters_per_cell,
      _xlpm.space_chars, 0,
      _xlpm.raw, K191,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((CEILING(_xlpm.x,$H$7)*1000)-45699)&gt;=((CEILING($M191,$H$7)*1000)-45699)
      )),
      _xlpm.n, _xlfn.SCAN(0, _xlpm.flag, _xlfn.LAMBDA(_xlpm.a,_xlpm.b, _xlpm.a + --_xlpm.b)),
      IF(_xlpm.flag, MID(_xlpm.txt,(_xlpm.n-1)*_xlpm.num_characters+1, _xlpm.num_characters), "")
    )
  ),
"")</f>
        <v/>
      </c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  <c r="AH191" s="19"/>
      <c r="AI191" s="19"/>
      <c r="AJ191" s="19"/>
      <c r="AK191" s="19"/>
      <c r="AL191" s="19"/>
      <c r="AM191" s="19"/>
      <c r="AN191" s="19"/>
      <c r="AO191" s="19"/>
      <c r="AP191" s="19"/>
    </row>
    <row r="192" spans="15:42" x14ac:dyDescent="0.3">
      <c r="O192" s="19" t="str" cm="1">
        <f t="array" ref="O192">IFERROR(
  IF(OR($M192="",$N192=""),
    "",
    _xlfn.LET(
      _xlpm.num_characters, characters_per_cell,
      _xlpm.space_chars, 0,
      _xlpm.raw, K192,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((CEILING(_xlpm.x,$H$7)*1000)-45699)&gt;=((CEILING($M192,$H$7)*1000)-45699)
      )),
      _xlpm.n, _xlfn.SCAN(0, _xlpm.flag, _xlfn.LAMBDA(_xlpm.a,_xlpm.b, _xlpm.a + --_xlpm.b)),
      IF(_xlpm.flag, MID(_xlpm.txt,(_xlpm.n-1)*_xlpm.num_characters+1, _xlpm.num_characters), "")
    )
  ),
"")</f>
        <v/>
      </c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19"/>
      <c r="AI192" s="19"/>
      <c r="AJ192" s="19"/>
      <c r="AK192" s="19"/>
      <c r="AL192" s="19"/>
      <c r="AM192" s="19"/>
      <c r="AN192" s="19"/>
      <c r="AO192" s="19"/>
      <c r="AP192" s="19"/>
    </row>
    <row r="193" spans="15:42" x14ac:dyDescent="0.3">
      <c r="O193" s="19" t="str" cm="1">
        <f t="array" ref="O193">IFERROR(
  IF(OR($M193="",$N193=""),
    "",
    _xlfn.LET(
      _xlpm.num_characters, characters_per_cell,
      _xlpm.space_chars, 0,
      _xlpm.raw, K193,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((CEILING(_xlpm.x,$H$7)*1000)-45699)&gt;=((CEILING($M193,$H$7)*1000)-45699)
      )),
      _xlpm.n, _xlfn.SCAN(0, _xlpm.flag, _xlfn.LAMBDA(_xlpm.a,_xlpm.b, _xlpm.a + --_xlpm.b)),
      IF(_xlpm.flag, MID(_xlpm.txt,(_xlpm.n-1)*_xlpm.num_characters+1, _xlpm.num_characters), "")
    )
  ),
"")</f>
        <v/>
      </c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19"/>
      <c r="AI193" s="19"/>
      <c r="AJ193" s="19"/>
      <c r="AK193" s="19"/>
      <c r="AL193" s="19"/>
      <c r="AM193" s="19"/>
      <c r="AN193" s="19"/>
      <c r="AO193" s="19"/>
      <c r="AP193" s="19"/>
    </row>
    <row r="194" spans="15:42" x14ac:dyDescent="0.3">
      <c r="O194" s="19" t="str" cm="1">
        <f t="array" ref="O194">IFERROR(
  IF(OR($M194="",$N194=""),
    "",
    _xlfn.LET(
      _xlpm.num_characters, characters_per_cell,
      _xlpm.space_chars, 0,
      _xlpm.raw, K194,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((CEILING(_xlpm.x,$H$7)*1000)-45699)&gt;=((CEILING($M194,$H$7)*1000)-45699)
      )),
      _xlpm.n, _xlfn.SCAN(0, _xlpm.flag, _xlfn.LAMBDA(_xlpm.a,_xlpm.b, _xlpm.a + --_xlpm.b)),
      IF(_xlpm.flag, MID(_xlpm.txt,(_xlpm.n-1)*_xlpm.num_characters+1, _xlpm.num_characters), "")
    )
  ),
"")</f>
        <v/>
      </c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  <c r="AB194" s="19"/>
      <c r="AC194" s="19"/>
      <c r="AD194" s="19"/>
      <c r="AE194" s="19"/>
      <c r="AF194" s="19"/>
      <c r="AG194" s="19"/>
      <c r="AH194" s="19"/>
      <c r="AI194" s="19"/>
      <c r="AJ194" s="19"/>
      <c r="AK194" s="19"/>
      <c r="AL194" s="19"/>
      <c r="AM194" s="19"/>
      <c r="AN194" s="19"/>
      <c r="AO194" s="19"/>
      <c r="AP194" s="19"/>
    </row>
    <row r="195" spans="15:42" x14ac:dyDescent="0.3">
      <c r="O195" s="19" t="str" cm="1">
        <f t="array" ref="O195">IFERROR(
  IF(OR($M195="",$N195=""),
    "",
    _xlfn.LET(
      _xlpm.num_characters, characters_per_cell,
      _xlpm.space_chars, 0,
      _xlpm.raw, K195,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((CEILING(_xlpm.x,$H$7)*1000)-45699)&gt;=((CEILING($M195,$H$7)*1000)-45699)
      )),
      _xlpm.n, _xlfn.SCAN(0, _xlpm.flag, _xlfn.LAMBDA(_xlpm.a,_xlpm.b, _xlpm.a + --_xlpm.b)),
      IF(_xlpm.flag, MID(_xlpm.txt,(_xlpm.n-1)*_xlpm.num_characters+1, _xlpm.num_characters), "")
    )
  ),
"")</f>
        <v/>
      </c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19"/>
      <c r="AI195" s="19"/>
      <c r="AJ195" s="19"/>
      <c r="AK195" s="19"/>
      <c r="AL195" s="19"/>
      <c r="AM195" s="19"/>
      <c r="AN195" s="19"/>
      <c r="AO195" s="19"/>
      <c r="AP195" s="19"/>
    </row>
    <row r="196" spans="15:42" x14ac:dyDescent="0.3">
      <c r="O196" s="19" t="str" cm="1">
        <f t="array" ref="O196">IFERROR(
  IF(OR($M196="",$N196=""),
    "",
    _xlfn.LET(
      _xlpm.num_characters, characters_per_cell,
      _xlpm.space_chars, 0,
      _xlpm.raw, K196,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((CEILING(_xlpm.x,$H$7)*1000)-45699)&gt;=((CEILING($M196,$H$7)*1000)-45699)
      )),
      _xlpm.n, _xlfn.SCAN(0, _xlpm.flag, _xlfn.LAMBDA(_xlpm.a,_xlpm.b, _xlpm.a + --_xlpm.b)),
      IF(_xlpm.flag, MID(_xlpm.txt,(_xlpm.n-1)*_xlpm.num_characters+1, _xlpm.num_characters), "")
    )
  ),
"")</f>
        <v/>
      </c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  <c r="AP196" s="19"/>
    </row>
    <row r="197" spans="15:42" x14ac:dyDescent="0.3">
      <c r="O197" s="19" t="str" cm="1">
        <f t="array" ref="O197">IFERROR(
  IF(OR($M197="",$N197=""),
    "",
    _xlfn.LET(
      _xlpm.num_characters, characters_per_cell,
      _xlpm.space_chars, 0,
      _xlpm.raw, K197,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((CEILING(_xlpm.x,$H$7)*1000)-45699)&gt;=((CEILING($M197,$H$7)*1000)-45699)
      )),
      _xlpm.n, _xlfn.SCAN(0, _xlpm.flag, _xlfn.LAMBDA(_xlpm.a,_xlpm.b, _xlpm.a + --_xlpm.b)),
      IF(_xlpm.flag, MID(_xlpm.txt,(_xlpm.n-1)*_xlpm.num_characters+1, _xlpm.num_characters), "")
    )
  ),
"")</f>
        <v/>
      </c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19"/>
      <c r="AI197" s="19"/>
      <c r="AJ197" s="19"/>
      <c r="AK197" s="19"/>
      <c r="AL197" s="19"/>
      <c r="AM197" s="19"/>
      <c r="AN197" s="19"/>
      <c r="AO197" s="19"/>
      <c r="AP197" s="19"/>
    </row>
    <row r="198" spans="15:42" x14ac:dyDescent="0.3">
      <c r="O198" s="19" t="str" cm="1">
        <f t="array" ref="O198">IFERROR(
  IF(OR($M198="",$N198=""),
    "",
    _xlfn.LET(
      _xlpm.num_characters, characters_per_cell,
      _xlpm.space_chars, 0,
      _xlpm.raw, K198,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((CEILING(_xlpm.x,$H$7)*1000)-45699)&gt;=((CEILING($M198,$H$7)*1000)-45699)
      )),
      _xlpm.n, _xlfn.SCAN(0, _xlpm.flag, _xlfn.LAMBDA(_xlpm.a,_xlpm.b, _xlpm.a + --_xlpm.b)),
      IF(_xlpm.flag, MID(_xlpm.txt,(_xlpm.n-1)*_xlpm.num_characters+1, _xlpm.num_characters), "")
    )
  ),
"")</f>
        <v/>
      </c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  <c r="AB198" s="19"/>
      <c r="AC198" s="19"/>
      <c r="AD198" s="19"/>
      <c r="AE198" s="19"/>
      <c r="AF198" s="19"/>
      <c r="AG198" s="19"/>
      <c r="AH198" s="19"/>
      <c r="AI198" s="19"/>
      <c r="AJ198" s="19"/>
      <c r="AK198" s="19"/>
      <c r="AL198" s="19"/>
      <c r="AM198" s="19"/>
      <c r="AN198" s="19"/>
      <c r="AO198" s="19"/>
      <c r="AP198" s="19"/>
    </row>
    <row r="199" spans="15:42" x14ac:dyDescent="0.3">
      <c r="O199" s="19" t="str" cm="1">
        <f t="array" ref="O199">IFERROR(
  IF(OR($M199="",$N199=""),
    "",
    _xlfn.LET(
      _xlpm.num_characters, characters_per_cell,
      _xlpm.space_chars, 0,
      _xlpm.raw, K199,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((CEILING(_xlpm.x,$H$7)*1000)-45699)&gt;=((CEILING($M199,$H$7)*1000)-45699)
      )),
      _xlpm.n, _xlfn.SCAN(0, _xlpm.flag, _xlfn.LAMBDA(_xlpm.a,_xlpm.b, _xlpm.a + --_xlpm.b)),
      IF(_xlpm.flag, MID(_xlpm.txt,(_xlpm.n-1)*_xlpm.num_characters+1, _xlpm.num_characters), "")
    )
  ),
"")</f>
        <v/>
      </c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19"/>
      <c r="AI199" s="19"/>
      <c r="AJ199" s="19"/>
      <c r="AK199" s="19"/>
      <c r="AL199" s="19"/>
      <c r="AM199" s="19"/>
      <c r="AN199" s="19"/>
      <c r="AO199" s="19"/>
      <c r="AP199" s="19"/>
    </row>
    <row r="200" spans="15:42" x14ac:dyDescent="0.3">
      <c r="O200" s="19" t="str" cm="1">
        <f t="array" ref="O200">IFERROR(
  IF(OR($M200="",$N200=""),
    "",
    _xlfn.LET(
      _xlpm.num_characters, characters_per_cell,
      _xlpm.space_chars, 0,
      _xlpm.raw, K200,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((CEILING(_xlpm.x,$H$7)*1000)-45699)&gt;=((CEILING($M200,$H$7)*1000)-45699)
      )),
      _xlpm.n, _xlfn.SCAN(0, _xlpm.flag, _xlfn.LAMBDA(_xlpm.a,_xlpm.b, _xlpm.a + --_xlpm.b)),
      IF(_xlpm.flag, MID(_xlpm.txt,(_xlpm.n-1)*_xlpm.num_characters+1, _xlpm.num_characters), "")
    )
  ),
"")</f>
        <v/>
      </c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  <c r="AH200" s="19"/>
      <c r="AI200" s="19"/>
      <c r="AJ200" s="19"/>
      <c r="AK200" s="19"/>
      <c r="AL200" s="19"/>
      <c r="AM200" s="19"/>
      <c r="AN200" s="19"/>
      <c r="AO200" s="19"/>
      <c r="AP200" s="19"/>
    </row>
    <row r="201" spans="15:42" x14ac:dyDescent="0.3">
      <c r="O201" s="19" t="str" cm="1">
        <f t="array" ref="O201">IFERROR(
  IF(OR($M201="",$N201=""),
    "",
    _xlfn.LET(
      _xlpm.num_characters, characters_per_cell,
      _xlpm.space_chars, 0,
      _xlpm.raw, K201,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((CEILING(_xlpm.x,$H$7)*1000)-45699)&gt;=((CEILING($M201,$H$7)*1000)-45699)
      )),
      _xlpm.n, _xlfn.SCAN(0, _xlpm.flag, _xlfn.LAMBDA(_xlpm.a,_xlpm.b, _xlpm.a + --_xlpm.b)),
      IF(_xlpm.flag, MID(_xlpm.txt,(_xlpm.n-1)*_xlpm.num_characters+1, _xlpm.num_characters), "")
    )
  ),
"")</f>
        <v/>
      </c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19"/>
      <c r="AI201" s="19"/>
      <c r="AJ201" s="19"/>
      <c r="AK201" s="19"/>
      <c r="AL201" s="19"/>
      <c r="AM201" s="19"/>
      <c r="AN201" s="19"/>
      <c r="AO201" s="19"/>
      <c r="AP201" s="19"/>
    </row>
    <row r="202" spans="15:42" x14ac:dyDescent="0.3">
      <c r="O202" s="19" t="str" cm="1">
        <f t="array" ref="O202">IFERROR(
  IF(OR($M202="",$N202=""),
    "",
    _xlfn.LET(
      _xlpm.num_characters, characters_per_cell,
      _xlpm.space_chars, 0,
      _xlpm.raw, K202,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((CEILING(_xlpm.x,$H$7)*1000)-45699)&gt;=((CEILING($M202,$H$7)*1000)-45699)
      )),
      _xlpm.n, _xlfn.SCAN(0, _xlpm.flag, _xlfn.LAMBDA(_xlpm.a,_xlpm.b, _xlpm.a + --_xlpm.b)),
      IF(_xlpm.flag, MID(_xlpm.txt,(_xlpm.n-1)*_xlpm.num_characters+1, _xlpm.num_characters), "")
    )
  ),
"")</f>
        <v/>
      </c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  <c r="AH202" s="19"/>
      <c r="AI202" s="19"/>
      <c r="AJ202" s="19"/>
      <c r="AK202" s="19"/>
      <c r="AL202" s="19"/>
      <c r="AM202" s="19"/>
      <c r="AN202" s="19"/>
      <c r="AO202" s="19"/>
      <c r="AP202" s="19"/>
    </row>
    <row r="203" spans="15:42" x14ac:dyDescent="0.3">
      <c r="O203" s="19" t="str" cm="1">
        <f t="array" ref="O203">IFERROR(
  IF(OR($M203="",$N203=""),
    "",
    _xlfn.LET(
      _xlpm.num_characters, characters_per_cell,
      _xlpm.space_chars, 0,
      _xlpm.raw, K203,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((CEILING(_xlpm.x,$H$7)*1000)-45699)&gt;=((CEILING($M203,$H$7)*1000)-45699)
      )),
      _xlpm.n, _xlfn.SCAN(0, _xlpm.flag, _xlfn.LAMBDA(_xlpm.a,_xlpm.b, _xlpm.a + --_xlpm.b)),
      IF(_xlpm.flag, MID(_xlpm.txt,(_xlpm.n-1)*_xlpm.num_characters+1, _xlpm.num_characters), "")
    )
  ),
"")</f>
        <v/>
      </c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  <c r="AH203" s="19"/>
      <c r="AI203" s="19"/>
      <c r="AJ203" s="19"/>
      <c r="AK203" s="19"/>
      <c r="AL203" s="19"/>
      <c r="AM203" s="19"/>
      <c r="AN203" s="19"/>
      <c r="AO203" s="19"/>
      <c r="AP203" s="19"/>
    </row>
    <row r="204" spans="15:42" x14ac:dyDescent="0.3">
      <c r="O204" s="19" t="str" cm="1">
        <f t="array" ref="O204">IFERROR(
  IF(OR($M204="",$N204=""),
    "",
    _xlfn.LET(
      _xlpm.num_characters, characters_per_cell,
      _xlpm.space_chars, 0,
      _xlpm.raw, K204,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((CEILING(_xlpm.x,$H$7)*1000)-45699)&gt;=((CEILING($M204,$H$7)*1000)-45699)
      )),
      _xlpm.n, _xlfn.SCAN(0, _xlpm.flag, _xlfn.LAMBDA(_xlpm.a,_xlpm.b, _xlpm.a + --_xlpm.b)),
      IF(_xlpm.flag, MID(_xlpm.txt,(_xlpm.n-1)*_xlpm.num_characters+1, _xlpm.num_characters), "")
    )
  ),
"")</f>
        <v/>
      </c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  <c r="AH204" s="19"/>
      <c r="AI204" s="19"/>
      <c r="AJ204" s="19"/>
      <c r="AK204" s="19"/>
      <c r="AL204" s="19"/>
      <c r="AM204" s="19"/>
      <c r="AN204" s="19"/>
      <c r="AO204" s="19"/>
      <c r="AP204" s="19"/>
    </row>
    <row r="205" spans="15:42" x14ac:dyDescent="0.3">
      <c r="O205" s="19" t="str" cm="1">
        <f t="array" ref="O205">IFERROR(
  IF(OR($M205="",$N205=""),
    "",
    _xlfn.LET(
      _xlpm.num_characters, characters_per_cell,
      _xlpm.space_chars, 0,
      _xlpm.raw, K205,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((CEILING(_xlpm.x,$H$7)*1000)-45699)&gt;=((CEILING($M205,$H$7)*1000)-45699)
      )),
      _xlpm.n, _xlfn.SCAN(0, _xlpm.flag, _xlfn.LAMBDA(_xlpm.a,_xlpm.b, _xlpm.a + --_xlpm.b)),
      IF(_xlpm.flag, MID(_xlpm.txt,(_xlpm.n-1)*_xlpm.num_characters+1, _xlpm.num_characters), "")
    )
  ),
"")</f>
        <v/>
      </c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  <c r="AH205" s="19"/>
      <c r="AI205" s="19"/>
      <c r="AJ205" s="19"/>
      <c r="AK205" s="19"/>
      <c r="AL205" s="19"/>
      <c r="AM205" s="19"/>
      <c r="AN205" s="19"/>
      <c r="AO205" s="19"/>
      <c r="AP205" s="19"/>
    </row>
    <row r="206" spans="15:42" x14ac:dyDescent="0.3">
      <c r="O206" s="19" t="str" cm="1">
        <f t="array" ref="O206">IFERROR(
  IF(OR($M206="",$N206=""),
    "",
    _xlfn.LET(
      _xlpm.num_characters, characters_per_cell,
      _xlpm.space_chars, 0,
      _xlpm.raw, K206,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((CEILING(_xlpm.x,$H$7)*1000)-45699)&gt;=((CEILING($M206,$H$7)*1000)-45699)
      )),
      _xlpm.n, _xlfn.SCAN(0, _xlpm.flag, _xlfn.LAMBDA(_xlpm.a,_xlpm.b, _xlpm.a + --_xlpm.b)),
      IF(_xlpm.flag, MID(_xlpm.txt,(_xlpm.n-1)*_xlpm.num_characters+1, _xlpm.num_characters), "")
    )
  ),
"")</f>
        <v/>
      </c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  <c r="AH206" s="19"/>
      <c r="AI206" s="19"/>
      <c r="AJ206" s="19"/>
      <c r="AK206" s="19"/>
      <c r="AL206" s="19"/>
      <c r="AM206" s="19"/>
      <c r="AN206" s="19"/>
      <c r="AO206" s="19"/>
      <c r="AP206" s="19"/>
    </row>
    <row r="207" spans="15:42" x14ac:dyDescent="0.3">
      <c r="O207" s="19" t="str" cm="1">
        <f t="array" ref="O207">IFERROR(
  IF(OR($M207="",$N207=""),
    "",
    _xlfn.LET(
      _xlpm.num_characters, characters_per_cell,
      _xlpm.space_chars, 0,
      _xlpm.raw, K207,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((CEILING(_xlpm.x,$H$7)*1000)-45699)&gt;=((CEILING($M207,$H$7)*1000)-45699)
      )),
      _xlpm.n, _xlfn.SCAN(0, _xlpm.flag, _xlfn.LAMBDA(_xlpm.a,_xlpm.b, _xlpm.a + --_xlpm.b)),
      IF(_xlpm.flag, MID(_xlpm.txt,(_xlpm.n-1)*_xlpm.num_characters+1, _xlpm.num_characters), "")
    )
  ),
"")</f>
        <v/>
      </c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19"/>
      <c r="AI207" s="19"/>
      <c r="AJ207" s="19"/>
      <c r="AK207" s="19"/>
      <c r="AL207" s="19"/>
      <c r="AM207" s="19"/>
      <c r="AN207" s="19"/>
      <c r="AO207" s="19"/>
      <c r="AP207" s="19"/>
    </row>
    <row r="208" spans="15:42" x14ac:dyDescent="0.3">
      <c r="O208" s="19" t="str" cm="1">
        <f t="array" ref="O208">IFERROR(
  IF(OR($M208="",$N208=""),
    "",
    _xlfn.LET(
      _xlpm.num_characters, characters_per_cell,
      _xlpm.space_chars, 0,
      _xlpm.raw, K208,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((CEILING(_xlpm.x,$H$7)*1000)-45699)&gt;=((CEILING($M208,$H$7)*1000)-45699)
      )),
      _xlpm.n, _xlfn.SCAN(0, _xlpm.flag, _xlfn.LAMBDA(_xlpm.a,_xlpm.b, _xlpm.a + --_xlpm.b)),
      IF(_xlpm.flag, MID(_xlpm.txt,(_xlpm.n-1)*_xlpm.num_characters+1, _xlpm.num_characters), "")
    )
  ),
"")</f>
        <v/>
      </c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19"/>
      <c r="AI208" s="19"/>
      <c r="AJ208" s="19"/>
      <c r="AK208" s="19"/>
      <c r="AL208" s="19"/>
      <c r="AM208" s="19"/>
      <c r="AN208" s="19"/>
      <c r="AO208" s="19"/>
      <c r="AP208" s="19"/>
    </row>
    <row r="209" spans="15:42" x14ac:dyDescent="0.3">
      <c r="O209" s="19" t="str" cm="1">
        <f t="array" ref="O209">IFERROR(
  IF(OR($M209="",$N209=""),
    "",
    _xlfn.LET(
      _xlpm.num_characters, characters_per_cell,
      _xlpm.space_chars, 0,
      _xlpm.raw, K209,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((CEILING(_xlpm.x,$H$7)*1000)-45699)&gt;=((CEILING($M209,$H$7)*1000)-45699)
      )),
      _xlpm.n, _xlfn.SCAN(0, _xlpm.flag, _xlfn.LAMBDA(_xlpm.a,_xlpm.b, _xlpm.a + --_xlpm.b)),
      IF(_xlpm.flag, MID(_xlpm.txt,(_xlpm.n-1)*_xlpm.num_characters+1, _xlpm.num_characters), "")
    )
  ),
"")</f>
        <v/>
      </c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  <c r="AH209" s="19"/>
      <c r="AI209" s="19"/>
      <c r="AJ209" s="19"/>
      <c r="AK209" s="19"/>
      <c r="AL209" s="19"/>
      <c r="AM209" s="19"/>
      <c r="AN209" s="19"/>
      <c r="AO209" s="19"/>
      <c r="AP209" s="19"/>
    </row>
    <row r="210" spans="15:42" x14ac:dyDescent="0.3">
      <c r="O210" s="19" t="str" cm="1">
        <f t="array" ref="O210">IFERROR(
  IF(OR($M210="",$N210=""),
    "",
    _xlfn.LET(
      _xlpm.num_characters, characters_per_cell,
      _xlpm.space_chars, 0,
      _xlpm.raw, K210,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((CEILING(_xlpm.x,$H$7)*1000)-45699)&gt;=((CEILING($M210,$H$7)*1000)-45699)
      )),
      _xlpm.n, _xlfn.SCAN(0, _xlpm.flag, _xlfn.LAMBDA(_xlpm.a,_xlpm.b, _xlpm.a + --_xlpm.b)),
      IF(_xlpm.flag, MID(_xlpm.txt,(_xlpm.n-1)*_xlpm.num_characters+1, _xlpm.num_characters), "")
    )
  ),
"")</f>
        <v/>
      </c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  <c r="AH210" s="19"/>
      <c r="AI210" s="19"/>
      <c r="AJ210" s="19"/>
      <c r="AK210" s="19"/>
      <c r="AL210" s="19"/>
      <c r="AM210" s="19"/>
      <c r="AN210" s="19"/>
      <c r="AO210" s="19"/>
      <c r="AP210" s="19"/>
    </row>
    <row r="211" spans="15:42" x14ac:dyDescent="0.3">
      <c r="O211" s="19" t="str" cm="1">
        <f t="array" ref="O211">IFERROR(
  IF(OR($M211="",$N211=""),
    "",
    _xlfn.LET(
      _xlpm.num_characters, characters_per_cell,
      _xlpm.space_chars, 0,
      _xlpm.raw, K211,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((CEILING(_xlpm.x,$H$7)*1000)-45699)&gt;=((CEILING($M211,$H$7)*1000)-45699)
      )),
      _xlpm.n, _xlfn.SCAN(0, _xlpm.flag, _xlfn.LAMBDA(_xlpm.a,_xlpm.b, _xlpm.a + --_xlpm.b)),
      IF(_xlpm.flag, MID(_xlpm.txt,(_xlpm.n-1)*_xlpm.num_characters+1, _xlpm.num_characters), "")
    )
  ),
"")</f>
        <v/>
      </c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19"/>
      <c r="AJ211" s="19"/>
      <c r="AK211" s="19"/>
      <c r="AL211" s="19"/>
      <c r="AM211" s="19"/>
      <c r="AN211" s="19"/>
      <c r="AO211" s="19"/>
      <c r="AP211" s="19"/>
    </row>
    <row r="212" spans="15:42" x14ac:dyDescent="0.3">
      <c r="O212" s="19" t="str" cm="1">
        <f t="array" ref="O212">IFERROR(
  IF(OR($M212="",$N212=""),
    "",
    _xlfn.LET(
      _xlpm.num_characters, characters_per_cell,
      _xlpm.space_chars, 0,
      _xlpm.raw, K212,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((CEILING(_xlpm.x,$H$7)*1000)-45699)&gt;=((CEILING($M212,$H$7)*1000)-45699)
      )),
      _xlpm.n, _xlfn.SCAN(0, _xlpm.flag, _xlfn.LAMBDA(_xlpm.a,_xlpm.b, _xlpm.a + --_xlpm.b)),
      IF(_xlpm.flag, MID(_xlpm.txt,(_xlpm.n-1)*_xlpm.num_characters+1, _xlpm.num_characters), "")
    )
  ),
"")</f>
        <v/>
      </c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19"/>
      <c r="AI212" s="19"/>
      <c r="AJ212" s="19"/>
      <c r="AK212" s="19"/>
      <c r="AL212" s="19"/>
      <c r="AM212" s="19"/>
      <c r="AN212" s="19"/>
      <c r="AO212" s="19"/>
      <c r="AP212" s="19"/>
    </row>
    <row r="213" spans="15:42" x14ac:dyDescent="0.3">
      <c r="O213" s="19" t="str" cm="1">
        <f t="array" ref="O213">IFERROR(
  IF(OR($M213="",$N213=""),
    "",
    _xlfn.LET(
      _xlpm.num_characters, characters_per_cell,
      _xlpm.space_chars, 0,
      _xlpm.raw, K213,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((CEILING(_xlpm.x,$H$7)*1000)-45699)&gt;=((CEILING($M213,$H$7)*1000)-45699)
      )),
      _xlpm.n, _xlfn.SCAN(0, _xlpm.flag, _xlfn.LAMBDA(_xlpm.a,_xlpm.b, _xlpm.a + --_xlpm.b)),
      IF(_xlpm.flag, MID(_xlpm.txt,(_xlpm.n-1)*_xlpm.num_characters+1, _xlpm.num_characters), "")
    )
  ),
"")</f>
        <v/>
      </c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19"/>
      <c r="AI213" s="19"/>
      <c r="AJ213" s="19"/>
      <c r="AK213" s="19"/>
      <c r="AL213" s="19"/>
      <c r="AM213" s="19"/>
      <c r="AN213" s="19"/>
      <c r="AO213" s="19"/>
      <c r="AP213" s="19"/>
    </row>
    <row r="214" spans="15:42" x14ac:dyDescent="0.3">
      <c r="O214" s="19" t="str" cm="1">
        <f t="array" ref="O214">IFERROR(
  IF(OR($M214="",$N214=""),
    "",
    _xlfn.LET(
      _xlpm.num_characters, characters_per_cell,
      _xlpm.space_chars, 0,
      _xlpm.raw, K214,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((CEILING(_xlpm.x,$H$7)*1000)-45699)&gt;=((CEILING($M214,$H$7)*1000)-45699)
      )),
      _xlpm.n, _xlfn.SCAN(0, _xlpm.flag, _xlfn.LAMBDA(_xlpm.a,_xlpm.b, _xlpm.a + --_xlpm.b)),
      IF(_xlpm.flag, MID(_xlpm.txt,(_xlpm.n-1)*_xlpm.num_characters+1, _xlpm.num_characters), "")
    )
  ),
"")</f>
        <v/>
      </c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  <c r="AH214" s="19"/>
      <c r="AI214" s="19"/>
      <c r="AJ214" s="19"/>
      <c r="AK214" s="19"/>
      <c r="AL214" s="19"/>
      <c r="AM214" s="19"/>
      <c r="AN214" s="19"/>
      <c r="AO214" s="19"/>
      <c r="AP214" s="19"/>
    </row>
    <row r="215" spans="15:42" x14ac:dyDescent="0.3">
      <c r="O215" s="19" t="str" cm="1">
        <f t="array" ref="O215">IFERROR(
  IF(OR($M215="",$N215=""),
    "",
    _xlfn.LET(
      _xlpm.num_characters, characters_per_cell,
      _xlpm.space_chars, 0,
      _xlpm.raw, K215,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((CEILING(_xlpm.x,$H$7)*1000)-45699)&gt;=((CEILING($M215,$H$7)*1000)-45699)
      )),
      _xlpm.n, _xlfn.SCAN(0, _xlpm.flag, _xlfn.LAMBDA(_xlpm.a,_xlpm.b, _xlpm.a + --_xlpm.b)),
      IF(_xlpm.flag, MID(_xlpm.txt,(_xlpm.n-1)*_xlpm.num_characters+1, _xlpm.num_characters), "")
    )
  ),
"")</f>
        <v/>
      </c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  <c r="AH215" s="19"/>
      <c r="AI215" s="19"/>
      <c r="AJ215" s="19"/>
      <c r="AK215" s="19"/>
      <c r="AL215" s="19"/>
      <c r="AM215" s="19"/>
      <c r="AN215" s="19"/>
      <c r="AO215" s="19"/>
      <c r="AP215" s="19"/>
    </row>
    <row r="216" spans="15:42" x14ac:dyDescent="0.3">
      <c r="O216" s="19" t="str" cm="1">
        <f t="array" ref="O216">IFERROR(
  IF(OR($M216="",$N216=""),
    "",
    _xlfn.LET(
      _xlpm.num_characters, characters_per_cell,
      _xlpm.space_chars, 0,
      _xlpm.raw, K216,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((CEILING(_xlpm.x,$H$7)*1000)-45699)&gt;=((CEILING($M216,$H$7)*1000)-45699)
      )),
      _xlpm.n, _xlfn.SCAN(0, _xlpm.flag, _xlfn.LAMBDA(_xlpm.a,_xlpm.b, _xlpm.a + --_xlpm.b)),
      IF(_xlpm.flag, MID(_xlpm.txt,(_xlpm.n-1)*_xlpm.num_characters+1, _xlpm.num_characters), "")
    )
  ),
"")</f>
        <v/>
      </c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19"/>
      <c r="AI216" s="19"/>
      <c r="AJ216" s="19"/>
      <c r="AK216" s="19"/>
      <c r="AL216" s="19"/>
      <c r="AM216" s="19"/>
      <c r="AN216" s="19"/>
      <c r="AO216" s="19"/>
      <c r="AP216" s="19"/>
    </row>
    <row r="217" spans="15:42" x14ac:dyDescent="0.3">
      <c r="O217" s="19" t="str" cm="1">
        <f t="array" ref="O217">IFERROR(
  IF(OR($M217="",$N217=""),
    "",
    _xlfn.LET(
      _xlpm.num_characters, characters_per_cell,
      _xlpm.space_chars, 0,
      _xlpm.raw, K217,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((CEILING(_xlpm.x,$H$7)*1000)-45699)&gt;=((CEILING($M217,$H$7)*1000)-45699)
      )),
      _xlpm.n, _xlfn.SCAN(0, _xlpm.flag, _xlfn.LAMBDA(_xlpm.a,_xlpm.b, _xlpm.a + --_xlpm.b)),
      IF(_xlpm.flag, MID(_xlpm.txt,(_xlpm.n-1)*_xlpm.num_characters+1, _xlpm.num_characters), "")
    )
  ),
"")</f>
        <v/>
      </c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19"/>
      <c r="AI217" s="19"/>
      <c r="AJ217" s="19"/>
      <c r="AK217" s="19"/>
      <c r="AL217" s="19"/>
      <c r="AM217" s="19"/>
      <c r="AN217" s="19"/>
      <c r="AO217" s="19"/>
      <c r="AP217" s="19"/>
    </row>
    <row r="218" spans="15:42" x14ac:dyDescent="0.3">
      <c r="O218" s="19" t="str" cm="1">
        <f t="array" ref="O218">IFERROR(
  IF(OR($M218="",$N218=""),
    "",
    _xlfn.LET(
      _xlpm.num_characters, characters_per_cell,
      _xlpm.space_chars, 0,
      _xlpm.raw, K218,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((CEILING(_xlpm.x,$H$7)*1000)-45699)&gt;=((CEILING($M218,$H$7)*1000)-45699)
      )),
      _xlpm.n, _xlfn.SCAN(0, _xlpm.flag, _xlfn.LAMBDA(_xlpm.a,_xlpm.b, _xlpm.a + --_xlpm.b)),
      IF(_xlpm.flag, MID(_xlpm.txt,(_xlpm.n-1)*_xlpm.num_characters+1, _xlpm.num_characters), "")
    )
  ),
"")</f>
        <v/>
      </c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  <c r="AH218" s="19"/>
      <c r="AI218" s="19"/>
      <c r="AJ218" s="19"/>
      <c r="AK218" s="19"/>
      <c r="AL218" s="19"/>
      <c r="AM218" s="19"/>
      <c r="AN218" s="19"/>
      <c r="AO218" s="19"/>
      <c r="AP218" s="19"/>
    </row>
    <row r="219" spans="15:42" x14ac:dyDescent="0.3">
      <c r="O219" s="19" t="str" cm="1">
        <f t="array" ref="O219">IFERROR(
  IF(OR($M219="",$N219=""),
    "",
    _xlfn.LET(
      _xlpm.num_characters, characters_per_cell,
      _xlpm.space_chars, 0,
      _xlpm.raw, K219,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((CEILING(_xlpm.x,$H$7)*1000)-45699)&gt;=((CEILING($M219,$H$7)*1000)-45699)
      )),
      _xlpm.n, _xlfn.SCAN(0, _xlpm.flag, _xlfn.LAMBDA(_xlpm.a,_xlpm.b, _xlpm.a + --_xlpm.b)),
      IF(_xlpm.flag, MID(_xlpm.txt,(_xlpm.n-1)*_xlpm.num_characters+1, _xlpm.num_characters), "")
    )
  ),
"")</f>
        <v/>
      </c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  <c r="AH219" s="19"/>
      <c r="AI219" s="19"/>
      <c r="AJ219" s="19"/>
      <c r="AK219" s="19"/>
      <c r="AL219" s="19"/>
      <c r="AM219" s="19"/>
      <c r="AN219" s="19"/>
      <c r="AO219" s="19"/>
      <c r="AP219" s="19"/>
    </row>
    <row r="220" spans="15:42" x14ac:dyDescent="0.3">
      <c r="O220" s="19" t="str" cm="1">
        <f t="array" ref="O220">IFERROR(
  IF(OR($M220="",$N220=""),
    "",
    _xlfn.LET(
      _xlpm.num_characters, characters_per_cell,
      _xlpm.space_chars, 0,
      _xlpm.raw, K220,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((CEILING(_xlpm.x,$H$7)*1000)-45699)&gt;=((CEILING($M220,$H$7)*1000)-45699)
      )),
      _xlpm.n, _xlfn.SCAN(0, _xlpm.flag, _xlfn.LAMBDA(_xlpm.a,_xlpm.b, _xlpm.a + --_xlpm.b)),
      IF(_xlpm.flag, MID(_xlpm.txt,(_xlpm.n-1)*_xlpm.num_characters+1, _xlpm.num_characters), "")
    )
  ),
"")</f>
        <v/>
      </c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  <c r="AH220" s="19"/>
      <c r="AI220" s="19"/>
      <c r="AJ220" s="19"/>
      <c r="AK220" s="19"/>
      <c r="AL220" s="19"/>
      <c r="AM220" s="19"/>
      <c r="AN220" s="19"/>
      <c r="AO220" s="19"/>
      <c r="AP220" s="19"/>
    </row>
    <row r="221" spans="15:42" x14ac:dyDescent="0.3">
      <c r="O221" s="19" t="str" cm="1">
        <f t="array" ref="O221">IFERROR(
  IF(OR($M221="",$N221=""),
    "",
    _xlfn.LET(
      _xlpm.num_characters, characters_per_cell,
      _xlpm.space_chars, 0,
      _xlpm.raw, K221,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((CEILING(_xlpm.x,$H$7)*1000)-45699)&gt;=((CEILING($M221,$H$7)*1000)-45699)
      )),
      _xlpm.n, _xlfn.SCAN(0, _xlpm.flag, _xlfn.LAMBDA(_xlpm.a,_xlpm.b, _xlpm.a + --_xlpm.b)),
      IF(_xlpm.flag, MID(_xlpm.txt,(_xlpm.n-1)*_xlpm.num_characters+1, _xlpm.num_characters), "")
    )
  ),
"")</f>
        <v/>
      </c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19"/>
      <c r="AI221" s="19"/>
      <c r="AJ221" s="19"/>
      <c r="AK221" s="19"/>
      <c r="AL221" s="19"/>
      <c r="AM221" s="19"/>
      <c r="AN221" s="19"/>
      <c r="AO221" s="19"/>
      <c r="AP221" s="19"/>
    </row>
    <row r="222" spans="15:42" x14ac:dyDescent="0.3">
      <c r="O222" s="19" t="str" cm="1">
        <f t="array" ref="O222">IFERROR(
  IF(OR($M222="",$N222=""),
    "",
    _xlfn.LET(
      _xlpm.num_characters, characters_per_cell,
      _xlpm.space_chars, 0,
      _xlpm.raw, K222,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((CEILING(_xlpm.x,$H$7)*1000)-45699)&gt;=((CEILING($M222,$H$7)*1000)-45699)
      )),
      _xlpm.n, _xlfn.SCAN(0, _xlpm.flag, _xlfn.LAMBDA(_xlpm.a,_xlpm.b, _xlpm.a + --_xlpm.b)),
      IF(_xlpm.flag, MID(_xlpm.txt,(_xlpm.n-1)*_xlpm.num_characters+1, _xlpm.num_characters), "")
    )
  ),
"")</f>
        <v/>
      </c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  <c r="AH222" s="19"/>
      <c r="AI222" s="19"/>
      <c r="AJ222" s="19"/>
      <c r="AK222" s="19"/>
      <c r="AL222" s="19"/>
      <c r="AM222" s="19"/>
      <c r="AN222" s="19"/>
      <c r="AO222" s="19"/>
      <c r="AP222" s="19"/>
    </row>
    <row r="223" spans="15:42" x14ac:dyDescent="0.3">
      <c r="O223" s="19" t="str" cm="1">
        <f t="array" ref="O223">IFERROR(
  IF(OR($M223="",$N223=""),
    "",
    _xlfn.LET(
      _xlpm.num_characters, characters_per_cell,
      _xlpm.space_chars, 0,
      _xlpm.raw, K223,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((CEILING(_xlpm.x,$H$7)*1000)-45699)&gt;=((CEILING($M223,$H$7)*1000)-45699)
      )),
      _xlpm.n, _xlfn.SCAN(0, _xlpm.flag, _xlfn.LAMBDA(_xlpm.a,_xlpm.b, _xlpm.a + --_xlpm.b)),
      IF(_xlpm.flag, MID(_xlpm.txt,(_xlpm.n-1)*_xlpm.num_characters+1, _xlpm.num_characters), "")
    )
  ),
"")</f>
        <v/>
      </c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19"/>
      <c r="AL223" s="19"/>
      <c r="AM223" s="19"/>
      <c r="AN223" s="19"/>
      <c r="AO223" s="19"/>
      <c r="AP223" s="19"/>
    </row>
    <row r="224" spans="15:42" x14ac:dyDescent="0.3">
      <c r="O224" s="19" t="str" cm="1">
        <f t="array" ref="O224">IFERROR(
  IF(OR($M224="",$N224=""),
    "",
    _xlfn.LET(
      _xlpm.num_characters, characters_per_cell,
      _xlpm.space_chars, 0,
      _xlpm.raw, K224,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((CEILING(_xlpm.x,$H$7)*1000)-45699)&gt;=((CEILING($M224,$H$7)*1000)-45699)
      )),
      _xlpm.n, _xlfn.SCAN(0, _xlpm.flag, _xlfn.LAMBDA(_xlpm.a,_xlpm.b, _xlpm.a + --_xlpm.b)),
      IF(_xlpm.flag, MID(_xlpm.txt,(_xlpm.n-1)*_xlpm.num_characters+1, _xlpm.num_characters), "")
    )
  ),
"")</f>
        <v/>
      </c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19"/>
      <c r="AI224" s="19"/>
      <c r="AJ224" s="19"/>
      <c r="AK224" s="19"/>
      <c r="AL224" s="19"/>
      <c r="AM224" s="19"/>
      <c r="AN224" s="19"/>
      <c r="AO224" s="19"/>
      <c r="AP224" s="19"/>
    </row>
    <row r="225" spans="15:42" x14ac:dyDescent="0.3">
      <c r="O225" s="19" t="str" cm="1">
        <f t="array" ref="O225">IFERROR(
  IF(OR($M225="",$N225=""),
    "",
    _xlfn.LET(
      _xlpm.num_characters, characters_per_cell,
      _xlpm.space_chars, 0,
      _xlpm.raw, K225,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((CEILING(_xlpm.x,$H$7)*1000)-45699)&gt;=((CEILING($M225,$H$7)*1000)-45699)
      )),
      _xlpm.n, _xlfn.SCAN(0, _xlpm.flag, _xlfn.LAMBDA(_xlpm.a,_xlpm.b, _xlpm.a + --_xlpm.b)),
      IF(_xlpm.flag, MID(_xlpm.txt,(_xlpm.n-1)*_xlpm.num_characters+1, _xlpm.num_characters), "")
    )
  ),
"")</f>
        <v/>
      </c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19"/>
      <c r="AI225" s="19"/>
      <c r="AJ225" s="19"/>
      <c r="AK225" s="19"/>
      <c r="AL225" s="19"/>
      <c r="AM225" s="19"/>
      <c r="AN225" s="19"/>
      <c r="AO225" s="19"/>
      <c r="AP225" s="19"/>
    </row>
    <row r="226" spans="15:42" x14ac:dyDescent="0.3">
      <c r="O226" s="19" t="str" cm="1">
        <f t="array" ref="O226">IFERROR(
  IF(OR($M226="",$N226=""),
    "",
    _xlfn.LET(
      _xlpm.num_characters, characters_per_cell,
      _xlpm.space_chars, 0,
      _xlpm.raw, K226,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((CEILING(_xlpm.x,$H$7)*1000)-45699)&gt;=((CEILING($M226,$H$7)*1000)-45699)
      )),
      _xlpm.n, _xlfn.SCAN(0, _xlpm.flag, _xlfn.LAMBDA(_xlpm.a,_xlpm.b, _xlpm.a + --_xlpm.b)),
      IF(_xlpm.flag, MID(_xlpm.txt,(_xlpm.n-1)*_xlpm.num_characters+1, _xlpm.num_characters), "")
    )
  ),
"")</f>
        <v/>
      </c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  <c r="AB226" s="19"/>
      <c r="AC226" s="19"/>
      <c r="AD226" s="19"/>
      <c r="AE226" s="19"/>
      <c r="AF226" s="19"/>
      <c r="AG226" s="19"/>
      <c r="AH226" s="19"/>
      <c r="AI226" s="19"/>
      <c r="AJ226" s="19"/>
      <c r="AK226" s="19"/>
      <c r="AL226" s="19"/>
      <c r="AM226" s="19"/>
      <c r="AN226" s="19"/>
      <c r="AO226" s="19"/>
      <c r="AP226" s="19"/>
    </row>
    <row r="227" spans="15:42" x14ac:dyDescent="0.3">
      <c r="O227" s="19" t="str" cm="1">
        <f t="array" ref="O227">IFERROR(
  IF(OR($M227="",$N227=""),
    "",
    _xlfn.LET(
      _xlpm.num_characters, characters_per_cell,
      _xlpm.space_chars, 0,
      _xlpm.raw, K227,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((CEILING(_xlpm.x,$H$7)*1000)-45699)&gt;=((CEILING($M227,$H$7)*1000)-45699)
      )),
      _xlpm.n, _xlfn.SCAN(0, _xlpm.flag, _xlfn.LAMBDA(_xlpm.a,_xlpm.b, _xlpm.a + --_xlpm.b)),
      IF(_xlpm.flag, MID(_xlpm.txt,(_xlpm.n-1)*_xlpm.num_characters+1, _xlpm.num_characters), "")
    )
  ),
"")</f>
        <v/>
      </c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19"/>
      <c r="AI227" s="19"/>
      <c r="AJ227" s="19"/>
      <c r="AK227" s="19"/>
      <c r="AL227" s="19"/>
      <c r="AM227" s="19"/>
      <c r="AN227" s="19"/>
      <c r="AO227" s="19"/>
      <c r="AP227" s="19"/>
    </row>
    <row r="228" spans="15:42" x14ac:dyDescent="0.3">
      <c r="O228" s="19" t="str" cm="1">
        <f t="array" ref="O228">IFERROR(
  IF(OR($M228="",$N228=""),
    "",
    _xlfn.LET(
      _xlpm.num_characters, characters_per_cell,
      _xlpm.space_chars, 0,
      _xlpm.raw, K228,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((CEILING(_xlpm.x,$H$7)*1000)-45699)&gt;=((CEILING($M228,$H$7)*1000)-45699)
      )),
      _xlpm.n, _xlfn.SCAN(0, _xlpm.flag, _xlfn.LAMBDA(_xlpm.a,_xlpm.b, _xlpm.a + --_xlpm.b)),
      IF(_xlpm.flag, MID(_xlpm.txt,(_xlpm.n-1)*_xlpm.num_characters+1, _xlpm.num_characters), "")
    )
  ),
"")</f>
        <v/>
      </c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19"/>
      <c r="AI228" s="19"/>
      <c r="AJ228" s="19"/>
      <c r="AK228" s="19"/>
      <c r="AL228" s="19"/>
      <c r="AM228" s="19"/>
      <c r="AN228" s="19"/>
      <c r="AO228" s="19"/>
      <c r="AP228" s="19"/>
    </row>
    <row r="229" spans="15:42" x14ac:dyDescent="0.3">
      <c r="O229" s="19" t="str" cm="1">
        <f t="array" ref="O229">IFERROR(
  IF(OR($M229="",$N229=""),
    "",
    _xlfn.LET(
      _xlpm.num_characters, characters_per_cell,
      _xlpm.space_chars, 0,
      _xlpm.raw, K229,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((CEILING(_xlpm.x,$H$7)*1000)-45699)&gt;=((CEILING($M229,$H$7)*1000)-45699)
      )),
      _xlpm.n, _xlfn.SCAN(0, _xlpm.flag, _xlfn.LAMBDA(_xlpm.a,_xlpm.b, _xlpm.a + --_xlpm.b)),
      IF(_xlpm.flag, MID(_xlpm.txt,(_xlpm.n-1)*_xlpm.num_characters+1, _xlpm.num_characters), "")
    )
  ),
"")</f>
        <v/>
      </c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19"/>
      <c r="AJ229" s="19"/>
      <c r="AK229" s="19"/>
      <c r="AL229" s="19"/>
      <c r="AM229" s="19"/>
      <c r="AN229" s="19"/>
      <c r="AO229" s="19"/>
      <c r="AP229" s="19"/>
    </row>
    <row r="230" spans="15:42" x14ac:dyDescent="0.3">
      <c r="O230" s="19" t="str" cm="1">
        <f t="array" ref="O230">IFERROR(
  IF(OR($M230="",$N230=""),
    "",
    _xlfn.LET(
      _xlpm.num_characters, characters_per_cell,
      _xlpm.space_chars, 0,
      _xlpm.raw, K230,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((CEILING(_xlpm.x,$H$7)*1000)-45699)&gt;=((CEILING($M230,$H$7)*1000)-45699)
      )),
      _xlpm.n, _xlfn.SCAN(0, _xlpm.flag, _xlfn.LAMBDA(_xlpm.a,_xlpm.b, _xlpm.a + --_xlpm.b)),
      IF(_xlpm.flag, MID(_xlpm.txt,(_xlpm.n-1)*_xlpm.num_characters+1, _xlpm.num_characters), "")
    )
  ),
"")</f>
        <v/>
      </c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  <c r="AC230" s="19"/>
      <c r="AD230" s="19"/>
      <c r="AE230" s="19"/>
      <c r="AF230" s="19"/>
      <c r="AG230" s="19"/>
      <c r="AH230" s="19"/>
      <c r="AI230" s="19"/>
      <c r="AJ230" s="19"/>
      <c r="AK230" s="19"/>
      <c r="AL230" s="19"/>
      <c r="AM230" s="19"/>
      <c r="AN230" s="19"/>
      <c r="AO230" s="19"/>
      <c r="AP230" s="19"/>
    </row>
    <row r="231" spans="15:42" x14ac:dyDescent="0.3">
      <c r="O231" s="19" t="str" cm="1">
        <f t="array" ref="O231">IFERROR(
  IF(OR($M231="",$N231=""),
    "",
    _xlfn.LET(
      _xlpm.num_characters, characters_per_cell,
      _xlpm.space_chars, 0,
      _xlpm.raw, K231,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((CEILING(_xlpm.x,$H$7)*1000)-45699)&gt;=((CEILING($M231,$H$7)*1000)-45699)
      )),
      _xlpm.n, _xlfn.SCAN(0, _xlpm.flag, _xlfn.LAMBDA(_xlpm.a,_xlpm.b, _xlpm.a + --_xlpm.b)),
      IF(_xlpm.flag, MID(_xlpm.txt,(_xlpm.n-1)*_xlpm.num_characters+1, _xlpm.num_characters), "")
    )
  ),
"")</f>
        <v/>
      </c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  <c r="AH231" s="19"/>
      <c r="AI231" s="19"/>
      <c r="AJ231" s="19"/>
      <c r="AK231" s="19"/>
      <c r="AL231" s="19"/>
      <c r="AM231" s="19"/>
      <c r="AN231" s="19"/>
      <c r="AO231" s="19"/>
      <c r="AP231" s="19"/>
    </row>
    <row r="232" spans="15:42" x14ac:dyDescent="0.3">
      <c r="O232" s="19" t="str" cm="1">
        <f t="array" ref="O232">IFERROR(
  IF(OR($M232="",$N232=""),
    "",
    _xlfn.LET(
      _xlpm.num_characters, characters_per_cell,
      _xlpm.space_chars, 0,
      _xlpm.raw, K232,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((CEILING(_xlpm.x,$H$7)*1000)-45699)&gt;=((CEILING($M232,$H$7)*1000)-45699)
      )),
      _xlpm.n, _xlfn.SCAN(0, _xlpm.flag, _xlfn.LAMBDA(_xlpm.a,_xlpm.b, _xlpm.a + --_xlpm.b)),
      IF(_xlpm.flag, MID(_xlpm.txt,(_xlpm.n-1)*_xlpm.num_characters+1, _xlpm.num_characters), "")
    )
  ),
"")</f>
        <v/>
      </c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  <c r="AH232" s="19"/>
      <c r="AI232" s="19"/>
      <c r="AJ232" s="19"/>
      <c r="AK232" s="19"/>
      <c r="AL232" s="19"/>
      <c r="AM232" s="19"/>
      <c r="AN232" s="19"/>
      <c r="AO232" s="19"/>
      <c r="AP232" s="19"/>
    </row>
    <row r="233" spans="15:42" x14ac:dyDescent="0.3">
      <c r="O233" s="19" t="str" cm="1">
        <f t="array" ref="O233">IFERROR(
  IF(OR($M233="",$N233=""),
    "",
    _xlfn.LET(
      _xlpm.num_characters, characters_per_cell,
      _xlpm.space_chars, 0,
      _xlpm.raw, K233,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((CEILING(_xlpm.x,$H$7)*1000)-45699)&gt;=((CEILING($M233,$H$7)*1000)-45699)
      )),
      _xlpm.n, _xlfn.SCAN(0, _xlpm.flag, _xlfn.LAMBDA(_xlpm.a,_xlpm.b, _xlpm.a + --_xlpm.b)),
      IF(_xlpm.flag, MID(_xlpm.txt,(_xlpm.n-1)*_xlpm.num_characters+1, _xlpm.num_characters), "")
    )
  ),
"")</f>
        <v/>
      </c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  <c r="AH233" s="19"/>
      <c r="AI233" s="19"/>
      <c r="AJ233" s="19"/>
      <c r="AK233" s="19"/>
      <c r="AL233" s="19"/>
      <c r="AM233" s="19"/>
      <c r="AN233" s="19"/>
      <c r="AO233" s="19"/>
      <c r="AP233" s="19"/>
    </row>
    <row r="234" spans="15:42" x14ac:dyDescent="0.3">
      <c r="O234" s="19" t="str" cm="1">
        <f t="array" ref="O234">IFERROR(
  IF(OR($M234="",$N234=""),
    "",
    _xlfn.LET(
      _xlpm.num_characters, characters_per_cell,
      _xlpm.space_chars, 0,
      _xlpm.raw, K234,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((CEILING(_xlpm.x,$H$7)*1000)-45699)&gt;=((CEILING($M234,$H$7)*1000)-45699)
      )),
      _xlpm.n, _xlfn.SCAN(0, _xlpm.flag, _xlfn.LAMBDA(_xlpm.a,_xlpm.b, _xlpm.a + --_xlpm.b)),
      IF(_xlpm.flag, MID(_xlpm.txt,(_xlpm.n-1)*_xlpm.num_characters+1, _xlpm.num_characters), "")
    )
  ),
"")</f>
        <v/>
      </c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  <c r="AB234" s="19"/>
      <c r="AC234" s="19"/>
      <c r="AD234" s="19"/>
      <c r="AE234" s="19"/>
      <c r="AF234" s="19"/>
      <c r="AG234" s="19"/>
      <c r="AH234" s="19"/>
      <c r="AI234" s="19"/>
      <c r="AJ234" s="19"/>
      <c r="AK234" s="19"/>
      <c r="AL234" s="19"/>
      <c r="AM234" s="19"/>
      <c r="AN234" s="19"/>
      <c r="AO234" s="19"/>
      <c r="AP234" s="19"/>
    </row>
    <row r="235" spans="15:42" x14ac:dyDescent="0.3">
      <c r="O235" s="19" t="str" cm="1">
        <f t="array" ref="O235">IFERROR(
  IF(OR($M235="",$N235=""),
    "",
    _xlfn.LET(
      _xlpm.num_characters, characters_per_cell,
      _xlpm.space_chars, 0,
      _xlpm.raw, K235,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((CEILING(_xlpm.x,$H$7)*1000)-45699)&gt;=((CEILING($M235,$H$7)*1000)-45699)
      )),
      _xlpm.n, _xlfn.SCAN(0, _xlpm.flag, _xlfn.LAMBDA(_xlpm.a,_xlpm.b, _xlpm.a + --_xlpm.b)),
      IF(_xlpm.flag, MID(_xlpm.txt,(_xlpm.n-1)*_xlpm.num_characters+1, _xlpm.num_characters), "")
    )
  ),
"")</f>
        <v/>
      </c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  <c r="AH235" s="19"/>
      <c r="AI235" s="19"/>
      <c r="AJ235" s="19"/>
      <c r="AK235" s="19"/>
      <c r="AL235" s="19"/>
      <c r="AM235" s="19"/>
      <c r="AN235" s="19"/>
      <c r="AO235" s="19"/>
      <c r="AP235" s="19"/>
    </row>
    <row r="236" spans="15:42" x14ac:dyDescent="0.3">
      <c r="O236" s="19" t="str" cm="1">
        <f t="array" ref="O236">IFERROR(
  IF(OR($M236="",$N236=""),
    "",
    _xlfn.LET(
      _xlpm.num_characters, characters_per_cell,
      _xlpm.space_chars, 0,
      _xlpm.raw, K236,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((CEILING(_xlpm.x,$H$7)*1000)-45699)&gt;=((CEILING($M236,$H$7)*1000)-45699)
      )),
      _xlpm.n, _xlfn.SCAN(0, _xlpm.flag, _xlfn.LAMBDA(_xlpm.a,_xlpm.b, _xlpm.a + --_xlpm.b)),
      IF(_xlpm.flag, MID(_xlpm.txt,(_xlpm.n-1)*_xlpm.num_characters+1, _xlpm.num_characters), "")
    )
  ),
"")</f>
        <v/>
      </c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  <c r="AH236" s="19"/>
      <c r="AI236" s="19"/>
      <c r="AJ236" s="19"/>
      <c r="AK236" s="19"/>
      <c r="AL236" s="19"/>
      <c r="AM236" s="19"/>
      <c r="AN236" s="19"/>
      <c r="AO236" s="19"/>
      <c r="AP236" s="19"/>
    </row>
    <row r="237" spans="15:42" x14ac:dyDescent="0.3">
      <c r="O237" s="19" t="str" cm="1">
        <f t="array" ref="O237">IFERROR(
  IF(OR($M237="",$N237=""),
    "",
    _xlfn.LET(
      _xlpm.num_characters, characters_per_cell,
      _xlpm.space_chars, 0,
      _xlpm.raw, K237,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((CEILING(_xlpm.x,$H$7)*1000)-45699)&gt;=((CEILING($M237,$H$7)*1000)-45699)
      )),
      _xlpm.n, _xlfn.SCAN(0, _xlpm.flag, _xlfn.LAMBDA(_xlpm.a,_xlpm.b, _xlpm.a + --_xlpm.b)),
      IF(_xlpm.flag, MID(_xlpm.txt,(_xlpm.n-1)*_xlpm.num_characters+1, _xlpm.num_characters), "")
    )
  ),
"")</f>
        <v/>
      </c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  <c r="AH237" s="19"/>
      <c r="AI237" s="19"/>
      <c r="AJ237" s="19"/>
      <c r="AK237" s="19"/>
      <c r="AL237" s="19"/>
      <c r="AM237" s="19"/>
      <c r="AN237" s="19"/>
      <c r="AO237" s="19"/>
      <c r="AP237" s="19"/>
    </row>
    <row r="238" spans="15:42" x14ac:dyDescent="0.3">
      <c r="O238" s="19" t="str" cm="1">
        <f t="array" ref="O238">IFERROR(
  IF(OR($M238="",$N238=""),
    "",
    _xlfn.LET(
      _xlpm.num_characters, characters_per_cell,
      _xlpm.space_chars, 0,
      _xlpm.raw, K238,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((CEILING(_xlpm.x,$H$7)*1000)-45699)&gt;=((CEILING($M238,$H$7)*1000)-45699)
      )),
      _xlpm.n, _xlfn.SCAN(0, _xlpm.flag, _xlfn.LAMBDA(_xlpm.a,_xlpm.b, _xlpm.a + --_xlpm.b)),
      IF(_xlpm.flag, MID(_xlpm.txt,(_xlpm.n-1)*_xlpm.num_characters+1, _xlpm.num_characters), "")
    )
  ),
"")</f>
        <v/>
      </c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  <c r="AB238" s="19"/>
      <c r="AC238" s="19"/>
      <c r="AD238" s="19"/>
      <c r="AE238" s="19"/>
      <c r="AF238" s="19"/>
      <c r="AG238" s="19"/>
      <c r="AH238" s="19"/>
      <c r="AI238" s="19"/>
      <c r="AJ238" s="19"/>
      <c r="AK238" s="19"/>
      <c r="AL238" s="19"/>
      <c r="AM238" s="19"/>
      <c r="AN238" s="19"/>
      <c r="AO238" s="19"/>
      <c r="AP238" s="19"/>
    </row>
    <row r="239" spans="15:42" x14ac:dyDescent="0.3">
      <c r="O239" s="19" t="str" cm="1">
        <f t="array" ref="O239">IFERROR(
  IF(OR($M239="",$N239=""),
    "",
    _xlfn.LET(
      _xlpm.num_characters, characters_per_cell,
      _xlpm.space_chars, 0,
      _xlpm.raw, K239,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((CEILING(_xlpm.x,$H$7)*1000)-45699)&gt;=((CEILING($M239,$H$7)*1000)-45699)
      )),
      _xlpm.n, _xlfn.SCAN(0, _xlpm.flag, _xlfn.LAMBDA(_xlpm.a,_xlpm.b, _xlpm.a + --_xlpm.b)),
      IF(_xlpm.flag, MID(_xlpm.txt,(_xlpm.n-1)*_xlpm.num_characters+1, _xlpm.num_characters), "")
    )
  ),
"")</f>
        <v/>
      </c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  <c r="AB239" s="19"/>
      <c r="AC239" s="19"/>
      <c r="AD239" s="19"/>
      <c r="AE239" s="19"/>
      <c r="AF239" s="19"/>
      <c r="AG239" s="19"/>
      <c r="AH239" s="19"/>
      <c r="AI239" s="19"/>
      <c r="AJ239" s="19"/>
      <c r="AK239" s="19"/>
      <c r="AL239" s="19"/>
      <c r="AM239" s="19"/>
      <c r="AN239" s="19"/>
      <c r="AO239" s="19"/>
      <c r="AP239" s="19"/>
    </row>
    <row r="240" spans="15:42" x14ac:dyDescent="0.3">
      <c r="O240" s="19" t="str" cm="1">
        <f t="array" ref="O240">IFERROR(
  IF(OR($M240="",$N240=""),
    "",
    _xlfn.LET(
      _xlpm.num_characters, characters_per_cell,
      _xlpm.space_chars, 0,
      _xlpm.raw, K240,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((CEILING(_xlpm.x,$H$7)*1000)-45699)&gt;=((CEILING($M240,$H$7)*1000)-45699)
      )),
      _xlpm.n, _xlfn.SCAN(0, _xlpm.flag, _xlfn.LAMBDA(_xlpm.a,_xlpm.b, _xlpm.a + --_xlpm.b)),
      IF(_xlpm.flag, MID(_xlpm.txt,(_xlpm.n-1)*_xlpm.num_characters+1, _xlpm.num_characters), "")
    )
  ),
"")</f>
        <v/>
      </c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  <c r="AH240" s="19"/>
      <c r="AI240" s="19"/>
      <c r="AJ240" s="19"/>
      <c r="AK240" s="19"/>
      <c r="AL240" s="19"/>
      <c r="AM240" s="19"/>
      <c r="AN240" s="19"/>
      <c r="AO240" s="19"/>
      <c r="AP240" s="19"/>
    </row>
    <row r="241" spans="15:42" x14ac:dyDescent="0.3">
      <c r="O241" s="19" t="str" cm="1">
        <f t="array" ref="O241">IFERROR(
  IF(OR($M241="",$N241=""),
    "",
    _xlfn.LET(
      _xlpm.num_characters, characters_per_cell,
      _xlpm.space_chars, 0,
      _xlpm.raw, K241,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((CEILING(_xlpm.x,$H$7)*1000)-45699)&gt;=((CEILING($M241,$H$7)*1000)-45699)
      )),
      _xlpm.n, _xlfn.SCAN(0, _xlpm.flag, _xlfn.LAMBDA(_xlpm.a,_xlpm.b, _xlpm.a + --_xlpm.b)),
      IF(_xlpm.flag, MID(_xlpm.txt,(_xlpm.n-1)*_xlpm.num_characters+1, _xlpm.num_characters), "")
    )
  ),
"")</f>
        <v/>
      </c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  <c r="AC241" s="19"/>
      <c r="AD241" s="19"/>
      <c r="AE241" s="19"/>
      <c r="AF241" s="19"/>
      <c r="AG241" s="19"/>
      <c r="AH241" s="19"/>
      <c r="AI241" s="19"/>
      <c r="AJ241" s="19"/>
      <c r="AK241" s="19"/>
      <c r="AL241" s="19"/>
      <c r="AM241" s="19"/>
      <c r="AN241" s="19"/>
      <c r="AO241" s="19"/>
      <c r="AP241" s="19"/>
    </row>
    <row r="242" spans="15:42" x14ac:dyDescent="0.3">
      <c r="O242" s="19" t="str" cm="1">
        <f t="array" ref="O242">IFERROR(
  IF(OR($M242="",$N242=""),
    "",
    _xlfn.LET(
      _xlpm.num_characters, characters_per_cell,
      _xlpm.space_chars, 0,
      _xlpm.raw, K242,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((CEILING(_xlpm.x,$H$7)*1000)-45699)&gt;=((CEILING($M242,$H$7)*1000)-45699)
      )),
      _xlpm.n, _xlfn.SCAN(0, _xlpm.flag, _xlfn.LAMBDA(_xlpm.a,_xlpm.b, _xlpm.a + --_xlpm.b)),
      IF(_xlpm.flag, MID(_xlpm.txt,(_xlpm.n-1)*_xlpm.num_characters+1, _xlpm.num_characters), "")
    )
  ),
"")</f>
        <v/>
      </c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  <c r="AB242" s="19"/>
      <c r="AC242" s="19"/>
      <c r="AD242" s="19"/>
      <c r="AE242" s="19"/>
      <c r="AF242" s="19"/>
      <c r="AG242" s="19"/>
      <c r="AH242" s="19"/>
      <c r="AI242" s="19"/>
      <c r="AJ242" s="19"/>
      <c r="AK242" s="19"/>
      <c r="AL242" s="19"/>
      <c r="AM242" s="19"/>
      <c r="AN242" s="19"/>
      <c r="AO242" s="19"/>
      <c r="AP242" s="19"/>
    </row>
    <row r="243" spans="15:42" x14ac:dyDescent="0.3">
      <c r="O243" s="19" t="str" cm="1">
        <f t="array" ref="O243">IFERROR(
  IF(OR($M243="",$N243=""),
    "",
    _xlfn.LET(
      _xlpm.num_characters, characters_per_cell,
      _xlpm.space_chars, 0,
      _xlpm.raw, K243,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((CEILING(_xlpm.x,$H$7)*1000)-45699)&gt;=((CEILING($M243,$H$7)*1000)-45699)
      )),
      _xlpm.n, _xlfn.SCAN(0, _xlpm.flag, _xlfn.LAMBDA(_xlpm.a,_xlpm.b, _xlpm.a + --_xlpm.b)),
      IF(_xlpm.flag, MID(_xlpm.txt,(_xlpm.n-1)*_xlpm.num_characters+1, _xlpm.num_characters), "")
    )
  ),
"")</f>
        <v/>
      </c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  <c r="AH243" s="19"/>
      <c r="AI243" s="19"/>
      <c r="AJ243" s="19"/>
      <c r="AK243" s="19"/>
      <c r="AL243" s="19"/>
      <c r="AM243" s="19"/>
      <c r="AN243" s="19"/>
      <c r="AO243" s="19"/>
      <c r="AP243" s="19"/>
    </row>
    <row r="244" spans="15:42" x14ac:dyDescent="0.3">
      <c r="O244" s="19" t="str" cm="1">
        <f t="array" ref="O244">IFERROR(
  IF(OR($M244="",$N244=""),
    "",
    _xlfn.LET(
      _xlpm.num_characters, characters_per_cell,
      _xlpm.space_chars, 0,
      _xlpm.raw, K244,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((CEILING(_xlpm.x,$H$7)*1000)-45699)&gt;=((CEILING($M244,$H$7)*1000)-45699)
      )),
      _xlpm.n, _xlfn.SCAN(0, _xlpm.flag, _xlfn.LAMBDA(_xlpm.a,_xlpm.b, _xlpm.a + --_xlpm.b)),
      IF(_xlpm.flag, MID(_xlpm.txt,(_xlpm.n-1)*_xlpm.num_characters+1, _xlpm.num_characters), "")
    )
  ),
"")</f>
        <v/>
      </c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  <c r="AH244" s="19"/>
      <c r="AI244" s="19"/>
      <c r="AJ244" s="19"/>
      <c r="AK244" s="19"/>
      <c r="AL244" s="19"/>
      <c r="AM244" s="19"/>
      <c r="AN244" s="19"/>
      <c r="AO244" s="19"/>
      <c r="AP244" s="19"/>
    </row>
    <row r="245" spans="15:42" x14ac:dyDescent="0.3">
      <c r="O245" s="19" t="str" cm="1">
        <f t="array" ref="O245">IFERROR(
  IF(OR($M245="",$N245=""),
    "",
    _xlfn.LET(
      _xlpm.num_characters, characters_per_cell,
      _xlpm.space_chars, 0,
      _xlpm.raw, K245,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((CEILING(_xlpm.x,$H$7)*1000)-45699)&gt;=((CEILING($M245,$H$7)*1000)-45699)
      )),
      _xlpm.n, _xlfn.SCAN(0, _xlpm.flag, _xlfn.LAMBDA(_xlpm.a,_xlpm.b, _xlpm.a + --_xlpm.b)),
      IF(_xlpm.flag, MID(_xlpm.txt,(_xlpm.n-1)*_xlpm.num_characters+1, _xlpm.num_characters), "")
    )
  ),
"")</f>
        <v/>
      </c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  <c r="AH245" s="19"/>
      <c r="AI245" s="19"/>
      <c r="AJ245" s="19"/>
      <c r="AK245" s="19"/>
      <c r="AL245" s="19"/>
      <c r="AM245" s="19"/>
      <c r="AN245" s="19"/>
      <c r="AO245" s="19"/>
      <c r="AP245" s="19"/>
    </row>
    <row r="246" spans="15:42" x14ac:dyDescent="0.3">
      <c r="O246" s="19" t="str" cm="1">
        <f t="array" ref="O246">IFERROR(
  IF(OR($M246="",$N246=""),
    "",
    _xlfn.LET(
      _xlpm.num_characters, characters_per_cell,
      _xlpm.space_chars, 0,
      _xlpm.raw, K246,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((CEILING(_xlpm.x,$H$7)*1000)-45699)&gt;=((CEILING($M246,$H$7)*1000)-45699)
      )),
      _xlpm.n, _xlfn.SCAN(0, _xlpm.flag, _xlfn.LAMBDA(_xlpm.a,_xlpm.b, _xlpm.a + --_xlpm.b)),
      IF(_xlpm.flag, MID(_xlpm.txt,(_xlpm.n-1)*_xlpm.num_characters+1, _xlpm.num_characters), "")
    )
  ),
"")</f>
        <v/>
      </c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  <c r="AH246" s="19"/>
      <c r="AI246" s="19"/>
      <c r="AJ246" s="19"/>
      <c r="AK246" s="19"/>
      <c r="AL246" s="19"/>
      <c r="AM246" s="19"/>
      <c r="AN246" s="19"/>
      <c r="AO246" s="19"/>
      <c r="AP246" s="19"/>
    </row>
    <row r="247" spans="15:42" x14ac:dyDescent="0.3">
      <c r="O247" s="19" t="str" cm="1">
        <f t="array" ref="O247">IFERROR(
  IF(OR($M247="",$N247=""),
    "",
    _xlfn.LET(
      _xlpm.num_characters, characters_per_cell,
      _xlpm.space_chars, 0,
      _xlpm.raw, K247,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((CEILING(_xlpm.x,$H$7)*1000)-45699)&gt;=((CEILING($M247,$H$7)*1000)-45699)
      )),
      _xlpm.n, _xlfn.SCAN(0, _xlpm.flag, _xlfn.LAMBDA(_xlpm.a,_xlpm.b, _xlpm.a + --_xlpm.b)),
      IF(_xlpm.flag, MID(_xlpm.txt,(_xlpm.n-1)*_xlpm.num_characters+1, _xlpm.num_characters), "")
    )
  ),
"")</f>
        <v/>
      </c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  <c r="AH247" s="19"/>
      <c r="AI247" s="19"/>
      <c r="AJ247" s="19"/>
      <c r="AK247" s="19"/>
      <c r="AL247" s="19"/>
      <c r="AM247" s="19"/>
      <c r="AN247" s="19"/>
      <c r="AO247" s="19"/>
      <c r="AP247" s="19"/>
    </row>
    <row r="248" spans="15:42" x14ac:dyDescent="0.3">
      <c r="O248" s="19" t="str" cm="1">
        <f t="array" ref="O248">IFERROR(
  IF(OR($M248="",$N248=""),
    "",
    _xlfn.LET(
      _xlpm.num_characters, characters_per_cell,
      _xlpm.space_chars, 0,
      _xlpm.raw, K248,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((CEILING(_xlpm.x,$H$7)*1000)-45699)&gt;=((CEILING($M248,$H$7)*1000)-45699)
      )),
      _xlpm.n, _xlfn.SCAN(0, _xlpm.flag, _xlfn.LAMBDA(_xlpm.a,_xlpm.b, _xlpm.a + --_xlpm.b)),
      IF(_xlpm.flag, MID(_xlpm.txt,(_xlpm.n-1)*_xlpm.num_characters+1, _xlpm.num_characters), "")
    )
  ),
"")</f>
        <v/>
      </c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19"/>
      <c r="AI248" s="19"/>
      <c r="AJ248" s="19"/>
      <c r="AK248" s="19"/>
      <c r="AL248" s="19"/>
      <c r="AM248" s="19"/>
      <c r="AN248" s="19"/>
      <c r="AO248" s="19"/>
      <c r="AP248" s="19"/>
    </row>
    <row r="249" spans="15:42" x14ac:dyDescent="0.3">
      <c r="O249" s="19" t="str" cm="1">
        <f t="array" ref="O249">IFERROR(
  IF(OR($M249="",$N249=""),
    "",
    _xlfn.LET(
      _xlpm.num_characters, characters_per_cell,
      _xlpm.space_chars, 0,
      _xlpm.raw, K249,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((CEILING(_xlpm.x,$H$7)*1000)-45699)&gt;=((CEILING($M249,$H$7)*1000)-45699)
      )),
      _xlpm.n, _xlfn.SCAN(0, _xlpm.flag, _xlfn.LAMBDA(_xlpm.a,_xlpm.b, _xlpm.a + --_xlpm.b)),
      IF(_xlpm.flag, MID(_xlpm.txt,(_xlpm.n-1)*_xlpm.num_characters+1, _xlpm.num_characters), "")
    )
  ),
"")</f>
        <v/>
      </c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  <c r="AH249" s="19"/>
      <c r="AI249" s="19"/>
      <c r="AJ249" s="19"/>
      <c r="AK249" s="19"/>
      <c r="AL249" s="19"/>
      <c r="AM249" s="19"/>
      <c r="AN249" s="19"/>
      <c r="AO249" s="19"/>
      <c r="AP249" s="19"/>
    </row>
    <row r="250" spans="15:42" x14ac:dyDescent="0.3">
      <c r="O250" s="19" t="str" cm="1">
        <f t="array" ref="O250">IFERROR(
  IF(OR($M250="",$N250=""),
    "",
    _xlfn.LET(
      _xlpm.num_characters, characters_per_cell,
      _xlpm.space_chars, 0,
      _xlpm.raw, K250,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((CEILING(_xlpm.x,$H$7)*1000)-45699)&gt;=((CEILING($M250,$H$7)*1000)-45699)
      )),
      _xlpm.n, _xlfn.SCAN(0, _xlpm.flag, _xlfn.LAMBDA(_xlpm.a,_xlpm.b, _xlpm.a + --_xlpm.b)),
      IF(_xlpm.flag, MID(_xlpm.txt,(_xlpm.n-1)*_xlpm.num_characters+1, _xlpm.num_characters), "")
    )
  ),
"")</f>
        <v/>
      </c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  <c r="AC250" s="19"/>
      <c r="AD250" s="19"/>
      <c r="AE250" s="19"/>
      <c r="AF250" s="19"/>
      <c r="AG250" s="19"/>
      <c r="AH250" s="19"/>
      <c r="AI250" s="19"/>
      <c r="AJ250" s="19"/>
      <c r="AK250" s="19"/>
      <c r="AL250" s="19"/>
      <c r="AM250" s="19"/>
      <c r="AN250" s="19"/>
      <c r="AO250" s="19"/>
      <c r="AP250" s="19"/>
    </row>
    <row r="251" spans="15:42" x14ac:dyDescent="0.3">
      <c r="O251" s="19" t="str" cm="1">
        <f t="array" ref="O251">IFERROR(
  IF(OR($M251="",$N251=""),
    "",
    _xlfn.LET(
      _xlpm.num_characters, characters_per_cell,
      _xlpm.space_chars, 0,
      _xlpm.raw, K251,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((CEILING(_xlpm.x,$H$7)*1000)-45699)&gt;=((CEILING($M251,$H$7)*1000)-45699)
      )),
      _xlpm.n, _xlfn.SCAN(0, _xlpm.flag, _xlfn.LAMBDA(_xlpm.a,_xlpm.b, _xlpm.a + --_xlpm.b)),
      IF(_xlpm.flag, MID(_xlpm.txt,(_xlpm.n-1)*_xlpm.num_characters+1, _xlpm.num_characters), "")
    )
  ),
"")</f>
        <v/>
      </c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  <c r="AH251" s="19"/>
      <c r="AI251" s="19"/>
      <c r="AJ251" s="19"/>
      <c r="AK251" s="19"/>
      <c r="AL251" s="19"/>
      <c r="AM251" s="19"/>
      <c r="AN251" s="19"/>
      <c r="AO251" s="19"/>
      <c r="AP251" s="19"/>
    </row>
    <row r="252" spans="15:42" x14ac:dyDescent="0.3">
      <c r="O252" s="19" t="str" cm="1">
        <f t="array" ref="O252">IFERROR(
  IF(OR($M252="",$N252=""),
    "",
    _xlfn.LET(
      _xlpm.num_characters, characters_per_cell,
      _xlpm.space_chars, 0,
      _xlpm.raw, K252,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((CEILING(_xlpm.x,$H$7)*1000)-45699)&gt;=((CEILING($M252,$H$7)*1000)-45699)
      )),
      _xlpm.n, _xlfn.SCAN(0, _xlpm.flag, _xlfn.LAMBDA(_xlpm.a,_xlpm.b, _xlpm.a + --_xlpm.b)),
      IF(_xlpm.flag, MID(_xlpm.txt,(_xlpm.n-1)*_xlpm.num_characters+1, _xlpm.num_characters), "")
    )
  ),
"")</f>
        <v/>
      </c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  <c r="AH252" s="19"/>
      <c r="AI252" s="19"/>
      <c r="AJ252" s="19"/>
      <c r="AK252" s="19"/>
      <c r="AL252" s="19"/>
      <c r="AM252" s="19"/>
      <c r="AN252" s="19"/>
      <c r="AO252" s="19"/>
      <c r="AP252" s="19"/>
    </row>
    <row r="253" spans="15:42" x14ac:dyDescent="0.3">
      <c r="O253" s="19" t="str" cm="1">
        <f t="array" ref="O253">IFERROR(
  IF(OR($M253="",$N253=""),
    "",
    _xlfn.LET(
      _xlpm.num_characters, characters_per_cell,
      _xlpm.space_chars, 0,
      _xlpm.raw, K253,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((CEILING(_xlpm.x,$H$7)*1000)-45699)&gt;=((CEILING($M253,$H$7)*1000)-45699)
      )),
      _xlpm.n, _xlfn.SCAN(0, _xlpm.flag, _xlfn.LAMBDA(_xlpm.a,_xlpm.b, _xlpm.a + --_xlpm.b)),
      IF(_xlpm.flag, MID(_xlpm.txt,(_xlpm.n-1)*_xlpm.num_characters+1, _xlpm.num_characters), "")
    )
  ),
"")</f>
        <v/>
      </c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  <c r="AH253" s="19"/>
      <c r="AI253" s="19"/>
      <c r="AJ253" s="19"/>
      <c r="AK253" s="19"/>
      <c r="AL253" s="19"/>
      <c r="AM253" s="19"/>
      <c r="AN253" s="19"/>
      <c r="AO253" s="19"/>
      <c r="AP253" s="19"/>
    </row>
    <row r="254" spans="15:42" x14ac:dyDescent="0.3">
      <c r="O254" s="19" t="str" cm="1">
        <f t="array" ref="O254">IFERROR(
  IF(OR($M254="",$N254=""),
    "",
    _xlfn.LET(
      _xlpm.num_characters, characters_per_cell,
      _xlpm.space_chars, 0,
      _xlpm.raw, K254,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((CEILING(_xlpm.x,$H$7)*1000)-45699)&gt;=((CEILING($M254,$H$7)*1000)-45699)
      )),
      _xlpm.n, _xlfn.SCAN(0, _xlpm.flag, _xlfn.LAMBDA(_xlpm.a,_xlpm.b, _xlpm.a + --_xlpm.b)),
      IF(_xlpm.flag, MID(_xlpm.txt,(_xlpm.n-1)*_xlpm.num_characters+1, _xlpm.num_characters), "")
    )
  ),
"")</f>
        <v/>
      </c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  <c r="AB254" s="19"/>
      <c r="AC254" s="19"/>
      <c r="AD254" s="19"/>
      <c r="AE254" s="19"/>
      <c r="AF254" s="19"/>
      <c r="AG254" s="19"/>
      <c r="AH254" s="19"/>
      <c r="AI254" s="19"/>
      <c r="AJ254" s="19"/>
      <c r="AK254" s="19"/>
      <c r="AL254" s="19"/>
      <c r="AM254" s="19"/>
      <c r="AN254" s="19"/>
      <c r="AO254" s="19"/>
      <c r="AP254" s="19"/>
    </row>
    <row r="255" spans="15:42" x14ac:dyDescent="0.3">
      <c r="O255" s="19" t="str" cm="1">
        <f t="array" ref="O255">IFERROR(
  IF(OR($M255="",$N255=""),
    "",
    _xlfn.LET(
      _xlpm.num_characters, characters_per_cell,
      _xlpm.space_chars, 0,
      _xlpm.raw, K255,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((CEILING(_xlpm.x,$H$7)*1000)-45699)&gt;=((CEILING($M255,$H$7)*1000)-45699)
      )),
      _xlpm.n, _xlfn.SCAN(0, _xlpm.flag, _xlfn.LAMBDA(_xlpm.a,_xlpm.b, _xlpm.a + --_xlpm.b)),
      IF(_xlpm.flag, MID(_xlpm.txt,(_xlpm.n-1)*_xlpm.num_characters+1, _xlpm.num_characters), "")
    )
  ),
"")</f>
        <v/>
      </c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  <c r="AH255" s="19"/>
      <c r="AI255" s="19"/>
      <c r="AJ255" s="19"/>
      <c r="AK255" s="19"/>
      <c r="AL255" s="19"/>
      <c r="AM255" s="19"/>
      <c r="AN255" s="19"/>
      <c r="AO255" s="19"/>
      <c r="AP255" s="19"/>
    </row>
    <row r="256" spans="15:42" x14ac:dyDescent="0.3">
      <c r="O256" s="19" t="str" cm="1">
        <f t="array" ref="O256">IFERROR(
  IF(OR($M256="",$N256=""),
    "",
    _xlfn.LET(
      _xlpm.num_characters, characters_per_cell,
      _xlpm.space_chars, 0,
      _xlpm.raw, K256,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((CEILING(_xlpm.x,$H$7)*1000)-45699)&gt;=((CEILING($M256,$H$7)*1000)-45699)
      )),
      _xlpm.n, _xlfn.SCAN(0, _xlpm.flag, _xlfn.LAMBDA(_xlpm.a,_xlpm.b, _xlpm.a + --_xlpm.b)),
      IF(_xlpm.flag, MID(_xlpm.txt,(_xlpm.n-1)*_xlpm.num_characters+1, _xlpm.num_characters), "")
    )
  ),
"")</f>
        <v/>
      </c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19"/>
      <c r="AI256" s="19"/>
      <c r="AJ256" s="19"/>
      <c r="AK256" s="19"/>
      <c r="AL256" s="19"/>
      <c r="AM256" s="19"/>
      <c r="AN256" s="19"/>
      <c r="AO256" s="19"/>
      <c r="AP256" s="19"/>
    </row>
    <row r="257" spans="15:42" x14ac:dyDescent="0.3">
      <c r="O257" s="19" t="str" cm="1">
        <f t="array" ref="O257">IFERROR(
  IF(OR($M257="",$N257=""),
    "",
    _xlfn.LET(
      _xlpm.num_characters, characters_per_cell,
      _xlpm.space_chars, 0,
      _xlpm.raw, K257,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((CEILING(_xlpm.x,$H$7)*1000)-45699)&gt;=((CEILING($M257,$H$7)*1000)-45699)
      )),
      _xlpm.n, _xlfn.SCAN(0, _xlpm.flag, _xlfn.LAMBDA(_xlpm.a,_xlpm.b, _xlpm.a + --_xlpm.b)),
      IF(_xlpm.flag, MID(_xlpm.txt,(_xlpm.n-1)*_xlpm.num_characters+1, _xlpm.num_characters), "")
    )
  ),
"")</f>
        <v/>
      </c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19"/>
      <c r="AI257" s="19"/>
      <c r="AJ257" s="19"/>
      <c r="AK257" s="19"/>
      <c r="AL257" s="19"/>
      <c r="AM257" s="19"/>
      <c r="AN257" s="19"/>
      <c r="AO257" s="19"/>
      <c r="AP257" s="19"/>
    </row>
    <row r="258" spans="15:42" x14ac:dyDescent="0.3">
      <c r="O258" s="19" t="str" cm="1">
        <f t="array" ref="O258">IFERROR(
  IF(OR($M258="",$N258=""),
    "",
    _xlfn.LET(
      _xlpm.num_characters, characters_per_cell,
      _xlpm.space_chars, 0,
      _xlpm.raw, K258,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((CEILING(_xlpm.x,$H$7)*1000)-45699)&gt;=((CEILING($M258,$H$7)*1000)-45699)
      )),
      _xlpm.n, _xlfn.SCAN(0, _xlpm.flag, _xlfn.LAMBDA(_xlpm.a,_xlpm.b, _xlpm.a + --_xlpm.b)),
      IF(_xlpm.flag, MID(_xlpm.txt,(_xlpm.n-1)*_xlpm.num_characters+1, _xlpm.num_characters), "")
    )
  ),
"")</f>
        <v/>
      </c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  <c r="AH258" s="19"/>
      <c r="AI258" s="19"/>
      <c r="AJ258" s="19"/>
      <c r="AK258" s="19"/>
      <c r="AL258" s="19"/>
      <c r="AM258" s="19"/>
      <c r="AN258" s="19"/>
      <c r="AO258" s="19"/>
      <c r="AP258" s="19"/>
    </row>
    <row r="259" spans="15:42" x14ac:dyDescent="0.3">
      <c r="O259" s="19" t="str" cm="1">
        <f t="array" ref="O259">IFERROR(
  IF(OR($M259="",$N259=""),
    "",
    _xlfn.LET(
      _xlpm.num_characters, characters_per_cell,
      _xlpm.space_chars, 0,
      _xlpm.raw, K259,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((CEILING(_xlpm.x,$H$7)*1000)-45699)&gt;=((CEILING($M259,$H$7)*1000)-45699)
      )),
      _xlpm.n, _xlfn.SCAN(0, _xlpm.flag, _xlfn.LAMBDA(_xlpm.a,_xlpm.b, _xlpm.a + --_xlpm.b)),
      IF(_xlpm.flag, MID(_xlpm.txt,(_xlpm.n-1)*_xlpm.num_characters+1, _xlpm.num_characters), "")
    )
  ),
"")</f>
        <v/>
      </c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  <c r="AH259" s="19"/>
      <c r="AI259" s="19"/>
      <c r="AJ259" s="19"/>
      <c r="AK259" s="19"/>
      <c r="AL259" s="19"/>
      <c r="AM259" s="19"/>
      <c r="AN259" s="19"/>
      <c r="AO259" s="19"/>
      <c r="AP259" s="19"/>
    </row>
    <row r="260" spans="15:42" x14ac:dyDescent="0.3">
      <c r="O260" s="19" t="str" cm="1">
        <f t="array" ref="O260">IFERROR(
  IF(OR($M260="",$N260=""),
    "",
    _xlfn.LET(
      _xlpm.num_characters, characters_per_cell,
      _xlpm.space_chars, 0,
      _xlpm.raw, K260,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((CEILING(_xlpm.x,$H$7)*1000)-45699)&gt;=((CEILING($M260,$H$7)*1000)-45699)
      )),
      _xlpm.n, _xlfn.SCAN(0, _xlpm.flag, _xlfn.LAMBDA(_xlpm.a,_xlpm.b, _xlpm.a + --_xlpm.b)),
      IF(_xlpm.flag, MID(_xlpm.txt,(_xlpm.n-1)*_xlpm.num_characters+1, _xlpm.num_characters), "")
    )
  ),
"")</f>
        <v/>
      </c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  <c r="AH260" s="19"/>
      <c r="AI260" s="19"/>
      <c r="AJ260" s="19"/>
      <c r="AK260" s="19"/>
      <c r="AL260" s="19"/>
      <c r="AM260" s="19"/>
      <c r="AN260" s="19"/>
      <c r="AO260" s="19"/>
      <c r="AP260" s="19"/>
    </row>
    <row r="261" spans="15:42" x14ac:dyDescent="0.3">
      <c r="O261" s="19" t="str" cm="1">
        <f t="array" ref="O261">IFERROR(
  IF(OR($M261="",$N261=""),
    "",
    _xlfn.LET(
      _xlpm.num_characters, characters_per_cell,
      _xlpm.space_chars, 0,
      _xlpm.raw, K261,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((CEILING(_xlpm.x,$H$7)*1000)-45699)&gt;=((CEILING($M261,$H$7)*1000)-45699)
      )),
      _xlpm.n, _xlfn.SCAN(0, _xlpm.flag, _xlfn.LAMBDA(_xlpm.a,_xlpm.b, _xlpm.a + --_xlpm.b)),
      IF(_xlpm.flag, MID(_xlpm.txt,(_xlpm.n-1)*_xlpm.num_characters+1, _xlpm.num_characters), "")
    )
  ),
"")</f>
        <v/>
      </c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  <c r="AH261" s="19"/>
      <c r="AI261" s="19"/>
      <c r="AJ261" s="19"/>
      <c r="AK261" s="19"/>
      <c r="AL261" s="19"/>
      <c r="AM261" s="19"/>
      <c r="AN261" s="19"/>
      <c r="AO261" s="19"/>
      <c r="AP261" s="19"/>
    </row>
    <row r="262" spans="15:42" x14ac:dyDescent="0.3">
      <c r="O262" s="19" t="str" cm="1">
        <f t="array" ref="O262">IFERROR(
  IF(OR($M262="",$N262=""),
    "",
    _xlfn.LET(
      _xlpm.num_characters, characters_per_cell,
      _xlpm.space_chars, 0,
      _xlpm.raw, K262,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((CEILING(_xlpm.x,$H$7)*1000)-45699)&gt;=((CEILING($M262,$H$7)*1000)-45699)
      )),
      _xlpm.n, _xlfn.SCAN(0, _xlpm.flag, _xlfn.LAMBDA(_xlpm.a,_xlpm.b, _xlpm.a + --_xlpm.b)),
      IF(_xlpm.flag, MID(_xlpm.txt,(_xlpm.n-1)*_xlpm.num_characters+1, _xlpm.num_characters), "")
    )
  ),
"")</f>
        <v/>
      </c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  <c r="AB262" s="19"/>
      <c r="AC262" s="19"/>
      <c r="AD262" s="19"/>
      <c r="AE262" s="19"/>
      <c r="AF262" s="19"/>
      <c r="AG262" s="19"/>
      <c r="AH262" s="19"/>
      <c r="AI262" s="19"/>
      <c r="AJ262" s="19"/>
      <c r="AK262" s="19"/>
      <c r="AL262" s="19"/>
      <c r="AM262" s="19"/>
      <c r="AN262" s="19"/>
      <c r="AO262" s="19"/>
      <c r="AP262" s="19"/>
    </row>
    <row r="263" spans="15:42" x14ac:dyDescent="0.3">
      <c r="O263" s="19" t="str" cm="1">
        <f t="array" ref="O263">IFERROR(
  IF(OR($M263="",$N263=""),
    "",
    _xlfn.LET(
      _xlpm.num_characters, characters_per_cell,
      _xlpm.space_chars, 0,
      _xlpm.raw, K263,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((CEILING(_xlpm.x,$H$7)*1000)-45699)&gt;=((CEILING($M263,$H$7)*1000)-45699)
      )),
      _xlpm.n, _xlfn.SCAN(0, _xlpm.flag, _xlfn.LAMBDA(_xlpm.a,_xlpm.b, _xlpm.a + --_xlpm.b)),
      IF(_xlpm.flag, MID(_xlpm.txt,(_xlpm.n-1)*_xlpm.num_characters+1, _xlpm.num_characters), "")
    )
  ),
"")</f>
        <v/>
      </c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  <c r="AH263" s="19"/>
      <c r="AI263" s="19"/>
      <c r="AJ263" s="19"/>
      <c r="AK263" s="19"/>
      <c r="AL263" s="19"/>
      <c r="AM263" s="19"/>
      <c r="AN263" s="19"/>
      <c r="AO263" s="19"/>
      <c r="AP263" s="19"/>
    </row>
    <row r="264" spans="15:42" x14ac:dyDescent="0.3">
      <c r="O264" s="19" t="str" cm="1">
        <f t="array" ref="O264">IFERROR(
  IF(OR($M264="",$N264=""),
    "",
    _xlfn.LET(
      _xlpm.num_characters, characters_per_cell,
      _xlpm.space_chars, 0,
      _xlpm.raw, K264,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((CEILING(_xlpm.x,$H$7)*1000)-45699)&gt;=((CEILING($M264,$H$7)*1000)-45699)
      )),
      _xlpm.n, _xlfn.SCAN(0, _xlpm.flag, _xlfn.LAMBDA(_xlpm.a,_xlpm.b, _xlpm.a + --_xlpm.b)),
      IF(_xlpm.flag, MID(_xlpm.txt,(_xlpm.n-1)*_xlpm.num_characters+1, _xlpm.num_characters), "")
    )
  ),
"")</f>
        <v/>
      </c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  <c r="AH264" s="19"/>
      <c r="AI264" s="19"/>
      <c r="AJ264" s="19"/>
      <c r="AK264" s="19"/>
      <c r="AL264" s="19"/>
      <c r="AM264" s="19"/>
      <c r="AN264" s="19"/>
      <c r="AO264" s="19"/>
      <c r="AP264" s="19"/>
    </row>
    <row r="265" spans="15:42" x14ac:dyDescent="0.3">
      <c r="O265" s="19" t="str" cm="1">
        <f t="array" ref="O265">IFERROR(
  IF(OR($M265="",$N265=""),
    "",
    _xlfn.LET(
      _xlpm.num_characters, characters_per_cell,
      _xlpm.space_chars, 0,
      _xlpm.raw, K265,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((CEILING(_xlpm.x,$H$7)*1000)-45699)&gt;=((CEILING($M265,$H$7)*1000)-45699)
      )),
      _xlpm.n, _xlfn.SCAN(0, _xlpm.flag, _xlfn.LAMBDA(_xlpm.a,_xlpm.b, _xlpm.a + --_xlpm.b)),
      IF(_xlpm.flag, MID(_xlpm.txt,(_xlpm.n-1)*_xlpm.num_characters+1, _xlpm.num_characters), "")
    )
  ),
"")</f>
        <v/>
      </c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  <c r="AH265" s="19"/>
      <c r="AI265" s="19"/>
      <c r="AJ265" s="19"/>
      <c r="AK265" s="19"/>
      <c r="AL265" s="19"/>
      <c r="AM265" s="19"/>
      <c r="AN265" s="19"/>
      <c r="AO265" s="19"/>
      <c r="AP265" s="19"/>
    </row>
    <row r="266" spans="15:42" x14ac:dyDescent="0.3">
      <c r="O266" s="19" t="str" cm="1">
        <f t="array" ref="O266">IFERROR(
  IF(OR($M266="",$N266=""),
    "",
    _xlfn.LET(
      _xlpm.num_characters, characters_per_cell,
      _xlpm.space_chars, 0,
      _xlpm.raw, K266,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((CEILING(_xlpm.x,$H$7)*1000)-45699)&gt;=((CEILING($M266,$H$7)*1000)-45699)
      )),
      _xlpm.n, _xlfn.SCAN(0, _xlpm.flag, _xlfn.LAMBDA(_xlpm.a,_xlpm.b, _xlpm.a + --_xlpm.b)),
      IF(_xlpm.flag, MID(_xlpm.txt,(_xlpm.n-1)*_xlpm.num_characters+1, _xlpm.num_characters), "")
    )
  ),
"")</f>
        <v/>
      </c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  <c r="AC266" s="19"/>
      <c r="AD266" s="19"/>
      <c r="AE266" s="19"/>
      <c r="AF266" s="19"/>
      <c r="AG266" s="19"/>
      <c r="AH266" s="19"/>
      <c r="AI266" s="19"/>
      <c r="AJ266" s="19"/>
      <c r="AK266" s="19"/>
      <c r="AL266" s="19"/>
      <c r="AM266" s="19"/>
      <c r="AN266" s="19"/>
      <c r="AO266" s="19"/>
      <c r="AP266" s="19"/>
    </row>
    <row r="267" spans="15:42" x14ac:dyDescent="0.3">
      <c r="O267" s="19" t="str" cm="1">
        <f t="array" ref="O267">IFERROR(
  IF(OR($M267="",$N267=""),
    "",
    _xlfn.LET(
      _xlpm.num_characters, characters_per_cell,
      _xlpm.space_chars, 0,
      _xlpm.raw, K267,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((CEILING(_xlpm.x,$H$7)*1000)-45699)&gt;=((CEILING($M267,$H$7)*1000)-45699)
      )),
      _xlpm.n, _xlfn.SCAN(0, _xlpm.flag, _xlfn.LAMBDA(_xlpm.a,_xlpm.b, _xlpm.a + --_xlpm.b)),
      IF(_xlpm.flag, MID(_xlpm.txt,(_xlpm.n-1)*_xlpm.num_characters+1, _xlpm.num_characters), "")
    )
  ),
"")</f>
        <v/>
      </c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  <c r="AH267" s="19"/>
      <c r="AI267" s="19"/>
      <c r="AJ267" s="19"/>
      <c r="AK267" s="19"/>
      <c r="AL267" s="19"/>
      <c r="AM267" s="19"/>
      <c r="AN267" s="19"/>
      <c r="AO267" s="19"/>
      <c r="AP267" s="19"/>
    </row>
    <row r="268" spans="15:42" x14ac:dyDescent="0.3">
      <c r="O268" s="19" t="str" cm="1">
        <f t="array" ref="O268">IFERROR(
  IF(OR($M268="",$N268=""),
    "",
    _xlfn.LET(
      _xlpm.num_characters, characters_per_cell,
      _xlpm.space_chars, 0,
      _xlpm.raw, K268,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((CEILING(_xlpm.x,$H$7)*1000)-45699)&gt;=((CEILING($M268,$H$7)*1000)-45699)
      )),
      _xlpm.n, _xlfn.SCAN(0, _xlpm.flag, _xlfn.LAMBDA(_xlpm.a,_xlpm.b, _xlpm.a + --_xlpm.b)),
      IF(_xlpm.flag, MID(_xlpm.txt,(_xlpm.n-1)*_xlpm.num_characters+1, _xlpm.num_characters), "")
    )
  ),
"")</f>
        <v/>
      </c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  <c r="AC268" s="19"/>
      <c r="AD268" s="19"/>
      <c r="AE268" s="19"/>
      <c r="AF268" s="19"/>
      <c r="AG268" s="19"/>
      <c r="AH268" s="19"/>
      <c r="AI268" s="19"/>
      <c r="AJ268" s="19"/>
      <c r="AK268" s="19"/>
      <c r="AL268" s="19"/>
      <c r="AM268" s="19"/>
      <c r="AN268" s="19"/>
      <c r="AO268" s="19"/>
      <c r="AP268" s="19"/>
    </row>
    <row r="269" spans="15:42" x14ac:dyDescent="0.3">
      <c r="O269" s="19" t="str" cm="1">
        <f t="array" ref="O269">IFERROR(
  IF(OR($M269="",$N269=""),
    "",
    _xlfn.LET(
      _xlpm.num_characters, characters_per_cell,
      _xlpm.space_chars, 0,
      _xlpm.raw, K269,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((CEILING(_xlpm.x,$H$7)*1000)-45699)&gt;=((CEILING($M269,$H$7)*1000)-45699)
      )),
      _xlpm.n, _xlfn.SCAN(0, _xlpm.flag, _xlfn.LAMBDA(_xlpm.a,_xlpm.b, _xlpm.a + --_xlpm.b)),
      IF(_xlpm.flag, MID(_xlpm.txt,(_xlpm.n-1)*_xlpm.num_characters+1, _xlpm.num_characters), "")
    )
  ),
"")</f>
        <v/>
      </c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  <c r="AP269" s="19"/>
    </row>
    <row r="270" spans="15:42" x14ac:dyDescent="0.3">
      <c r="O270" s="19" t="str" cm="1">
        <f t="array" ref="O270">IFERROR(
  IF(OR($M270="",$N270=""),
    "",
    _xlfn.LET(
      _xlpm.num_characters, characters_per_cell,
      _xlpm.space_chars, 0,
      _xlpm.raw, K270,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((CEILING(_xlpm.x,$H$7)*1000)-45699)&gt;=((CEILING($M270,$H$7)*1000)-45699)
      )),
      _xlpm.n, _xlfn.SCAN(0, _xlpm.flag, _xlfn.LAMBDA(_xlpm.a,_xlpm.b, _xlpm.a + --_xlpm.b)),
      IF(_xlpm.flag, MID(_xlpm.txt,(_xlpm.n-1)*_xlpm.num_characters+1, _xlpm.num_characters), "")
    )
  ),
"")</f>
        <v/>
      </c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  <c r="AB270" s="19"/>
      <c r="AC270" s="19"/>
      <c r="AD270" s="19"/>
      <c r="AE270" s="19"/>
      <c r="AF270" s="19"/>
      <c r="AG270" s="19"/>
      <c r="AH270" s="19"/>
      <c r="AI270" s="19"/>
      <c r="AJ270" s="19"/>
      <c r="AK270" s="19"/>
      <c r="AL270" s="19"/>
      <c r="AM270" s="19"/>
      <c r="AN270" s="19"/>
      <c r="AO270" s="19"/>
      <c r="AP270" s="19"/>
    </row>
    <row r="271" spans="15:42" x14ac:dyDescent="0.3">
      <c r="O271" s="19" t="str" cm="1">
        <f t="array" ref="O271">IFERROR(
  IF(OR($M271="",$N271=""),
    "",
    _xlfn.LET(
      _xlpm.num_characters, characters_per_cell,
      _xlpm.space_chars, 0,
      _xlpm.raw, K271,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((CEILING(_xlpm.x,$H$7)*1000)-45699)&gt;=((CEILING($M271,$H$7)*1000)-45699)
      )),
      _xlpm.n, _xlfn.SCAN(0, _xlpm.flag, _xlfn.LAMBDA(_xlpm.a,_xlpm.b, _xlpm.a + --_xlpm.b)),
      IF(_xlpm.flag, MID(_xlpm.txt,(_xlpm.n-1)*_xlpm.num_characters+1, _xlpm.num_characters), "")
    )
  ),
"")</f>
        <v/>
      </c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  <c r="AC271" s="19"/>
      <c r="AD271" s="19"/>
      <c r="AE271" s="19"/>
      <c r="AF271" s="19"/>
      <c r="AG271" s="19"/>
      <c r="AH271" s="19"/>
      <c r="AI271" s="19"/>
      <c r="AJ271" s="19"/>
      <c r="AK271" s="19"/>
      <c r="AL271" s="19"/>
      <c r="AM271" s="19"/>
      <c r="AN271" s="19"/>
      <c r="AO271" s="19"/>
      <c r="AP271" s="19"/>
    </row>
    <row r="272" spans="15:42" x14ac:dyDescent="0.3">
      <c r="O272" s="19" t="str" cm="1">
        <f t="array" ref="O272">IFERROR(
  IF(OR($M272="",$N272=""),
    "",
    _xlfn.LET(
      _xlpm.num_characters, characters_per_cell,
      _xlpm.space_chars, 0,
      _xlpm.raw, K272,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((CEILING(_xlpm.x,$H$7)*1000)-45699)&gt;=((CEILING($M272,$H$7)*1000)-45699)
      )),
      _xlpm.n, _xlfn.SCAN(0, _xlpm.flag, _xlfn.LAMBDA(_xlpm.a,_xlpm.b, _xlpm.a + --_xlpm.b)),
      IF(_xlpm.flag, MID(_xlpm.txt,(_xlpm.n-1)*_xlpm.num_characters+1, _xlpm.num_characters), "")
    )
  ),
"")</f>
        <v/>
      </c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  <c r="AH272" s="19"/>
      <c r="AI272" s="19"/>
      <c r="AJ272" s="19"/>
      <c r="AK272" s="19"/>
      <c r="AL272" s="19"/>
      <c r="AM272" s="19"/>
      <c r="AN272" s="19"/>
      <c r="AO272" s="19"/>
      <c r="AP272" s="19"/>
    </row>
    <row r="273" spans="15:42" x14ac:dyDescent="0.3">
      <c r="O273" s="19" t="str" cm="1">
        <f t="array" ref="O273">IFERROR(
  IF(OR($M273="",$N273=""),
    "",
    _xlfn.LET(
      _xlpm.num_characters, characters_per_cell,
      _xlpm.space_chars, 0,
      _xlpm.raw, K273,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((CEILING(_xlpm.x,$H$7)*1000)-45699)&gt;=((CEILING($M273,$H$7)*1000)-45699)
      )),
      _xlpm.n, _xlfn.SCAN(0, _xlpm.flag, _xlfn.LAMBDA(_xlpm.a,_xlpm.b, _xlpm.a + --_xlpm.b)),
      IF(_xlpm.flag, MID(_xlpm.txt,(_xlpm.n-1)*_xlpm.num_characters+1, _xlpm.num_characters), "")
    )
  ),
"")</f>
        <v/>
      </c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  <c r="AH273" s="19"/>
      <c r="AI273" s="19"/>
      <c r="AJ273" s="19"/>
      <c r="AK273" s="19"/>
      <c r="AL273" s="19"/>
      <c r="AM273" s="19"/>
      <c r="AN273" s="19"/>
      <c r="AO273" s="19"/>
      <c r="AP273" s="19"/>
    </row>
    <row r="274" spans="15:42" x14ac:dyDescent="0.3">
      <c r="O274" s="19" t="str" cm="1">
        <f t="array" ref="O274">IFERROR(
  IF(OR($M274="",$N274=""),
    "",
    _xlfn.LET(
      _xlpm.num_characters, characters_per_cell,
      _xlpm.space_chars, 0,
      _xlpm.raw, K274,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((CEILING(_xlpm.x,$H$7)*1000)-45699)&gt;=((CEILING($M274,$H$7)*1000)-45699)
      )),
      _xlpm.n, _xlfn.SCAN(0, _xlpm.flag, _xlfn.LAMBDA(_xlpm.a,_xlpm.b, _xlpm.a + --_xlpm.b)),
      IF(_xlpm.flag, MID(_xlpm.txt,(_xlpm.n-1)*_xlpm.num_characters+1, _xlpm.num_characters), "")
    )
  ),
"")</f>
        <v/>
      </c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  <c r="AB274" s="19"/>
      <c r="AC274" s="19"/>
      <c r="AD274" s="19"/>
      <c r="AE274" s="19"/>
      <c r="AF274" s="19"/>
      <c r="AG274" s="19"/>
      <c r="AH274" s="19"/>
      <c r="AI274" s="19"/>
      <c r="AJ274" s="19"/>
      <c r="AK274" s="19"/>
      <c r="AL274" s="19"/>
      <c r="AM274" s="19"/>
      <c r="AN274" s="19"/>
      <c r="AO274" s="19"/>
      <c r="AP274" s="19"/>
    </row>
    <row r="275" spans="15:42" x14ac:dyDescent="0.3">
      <c r="O275" s="19" t="str" cm="1">
        <f t="array" ref="O275">IFERROR(
  IF(OR($M275="",$N275=""),
    "",
    _xlfn.LET(
      _xlpm.num_characters, characters_per_cell,
      _xlpm.space_chars, 0,
      _xlpm.raw, K275,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((CEILING(_xlpm.x,$H$7)*1000)-45699)&gt;=((CEILING($M275,$H$7)*1000)-45699)
      )),
      _xlpm.n, _xlfn.SCAN(0, _xlpm.flag, _xlfn.LAMBDA(_xlpm.a,_xlpm.b, _xlpm.a + --_xlpm.b)),
      IF(_xlpm.flag, MID(_xlpm.txt,(_xlpm.n-1)*_xlpm.num_characters+1, _xlpm.num_characters), "")
    )
  ),
"")</f>
        <v/>
      </c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  <c r="AH275" s="19"/>
      <c r="AI275" s="19"/>
      <c r="AJ275" s="19"/>
      <c r="AK275" s="19"/>
      <c r="AL275" s="19"/>
      <c r="AM275" s="19"/>
      <c r="AN275" s="19"/>
      <c r="AO275" s="19"/>
      <c r="AP275" s="19"/>
    </row>
    <row r="276" spans="15:42" x14ac:dyDescent="0.3">
      <c r="O276" s="19" t="str" cm="1">
        <f t="array" ref="O276">IFERROR(
  IF(OR($M276="",$N276=""),
    "",
    _xlfn.LET(
      _xlpm.num_characters, characters_per_cell,
      _xlpm.space_chars, 0,
      _xlpm.raw, K276,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((CEILING(_xlpm.x,$H$7)*1000)-45699)&gt;=((CEILING($M276,$H$7)*1000)-45699)
      )),
      _xlpm.n, _xlfn.SCAN(0, _xlpm.flag, _xlfn.LAMBDA(_xlpm.a,_xlpm.b, _xlpm.a + --_xlpm.b)),
      IF(_xlpm.flag, MID(_xlpm.txt,(_xlpm.n-1)*_xlpm.num_characters+1, _xlpm.num_characters), "")
    )
  ),
"")</f>
        <v/>
      </c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  <c r="AH276" s="19"/>
      <c r="AI276" s="19"/>
      <c r="AJ276" s="19"/>
      <c r="AK276" s="19"/>
      <c r="AL276" s="19"/>
      <c r="AM276" s="19"/>
      <c r="AN276" s="19"/>
      <c r="AO276" s="19"/>
      <c r="AP276" s="19"/>
    </row>
    <row r="277" spans="15:42" x14ac:dyDescent="0.3">
      <c r="O277" s="19" t="str" cm="1">
        <f t="array" ref="O277">IFERROR(
  IF(OR($M277="",$N277=""),
    "",
    _xlfn.LET(
      _xlpm.num_characters, characters_per_cell,
      _xlpm.space_chars, 0,
      _xlpm.raw, K277,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((CEILING(_xlpm.x,$H$7)*1000)-45699)&gt;=((CEILING($M277,$H$7)*1000)-45699)
      )),
      _xlpm.n, _xlfn.SCAN(0, _xlpm.flag, _xlfn.LAMBDA(_xlpm.a,_xlpm.b, _xlpm.a + --_xlpm.b)),
      IF(_xlpm.flag, MID(_xlpm.txt,(_xlpm.n-1)*_xlpm.num_characters+1, _xlpm.num_characters), "")
    )
  ),
"")</f>
        <v/>
      </c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  <c r="AH277" s="19"/>
      <c r="AI277" s="19"/>
      <c r="AJ277" s="19"/>
      <c r="AK277" s="19"/>
      <c r="AL277" s="19"/>
      <c r="AM277" s="19"/>
      <c r="AN277" s="19"/>
      <c r="AO277" s="19"/>
      <c r="AP277" s="19"/>
    </row>
    <row r="278" spans="15:42" x14ac:dyDescent="0.3">
      <c r="O278" s="19" t="str" cm="1">
        <f t="array" ref="O278">IFERROR(
  IF(OR($M278="",$N278=""),
    "",
    _xlfn.LET(
      _xlpm.num_characters, characters_per_cell,
      _xlpm.space_chars, 0,
      _xlpm.raw, K278,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((CEILING(_xlpm.x,$H$7)*1000)-45699)&gt;=((CEILING($M278,$H$7)*1000)-45699)
      )),
      _xlpm.n, _xlfn.SCAN(0, _xlpm.flag, _xlfn.LAMBDA(_xlpm.a,_xlpm.b, _xlpm.a + --_xlpm.b)),
      IF(_xlpm.flag, MID(_xlpm.txt,(_xlpm.n-1)*_xlpm.num_characters+1, _xlpm.num_characters), "")
    )
  ),
"")</f>
        <v/>
      </c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  <c r="AB278" s="19"/>
      <c r="AC278" s="19"/>
      <c r="AD278" s="19"/>
      <c r="AE278" s="19"/>
      <c r="AF278" s="19"/>
      <c r="AG278" s="19"/>
      <c r="AH278" s="19"/>
      <c r="AI278" s="19"/>
      <c r="AJ278" s="19"/>
      <c r="AK278" s="19"/>
      <c r="AL278" s="19"/>
      <c r="AM278" s="19"/>
      <c r="AN278" s="19"/>
      <c r="AO278" s="19"/>
      <c r="AP278" s="19"/>
    </row>
    <row r="279" spans="15:42" x14ac:dyDescent="0.3">
      <c r="O279" s="19" t="str" cm="1">
        <f t="array" ref="O279">IFERROR(
  IF(OR($M279="",$N279=""),
    "",
    _xlfn.LET(
      _xlpm.num_characters, characters_per_cell,
      _xlpm.space_chars, 0,
      _xlpm.raw, K279,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((CEILING(_xlpm.x,$H$7)*1000)-45699)&gt;=((CEILING($M279,$H$7)*1000)-45699)
      )),
      _xlpm.n, _xlfn.SCAN(0, _xlpm.flag, _xlfn.LAMBDA(_xlpm.a,_xlpm.b, _xlpm.a + --_xlpm.b)),
      IF(_xlpm.flag, MID(_xlpm.txt,(_xlpm.n-1)*_xlpm.num_characters+1, _xlpm.num_characters), "")
    )
  ),
"")</f>
        <v/>
      </c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  <c r="AH279" s="19"/>
      <c r="AI279" s="19"/>
      <c r="AJ279" s="19"/>
      <c r="AK279" s="19"/>
      <c r="AL279" s="19"/>
      <c r="AM279" s="19"/>
      <c r="AN279" s="19"/>
      <c r="AO279" s="19"/>
      <c r="AP279" s="19"/>
    </row>
    <row r="280" spans="15:42" x14ac:dyDescent="0.3">
      <c r="O280" s="19" t="str" cm="1">
        <f t="array" ref="O280">IFERROR(
  IF(OR($M280="",$N280=""),
    "",
    _xlfn.LET(
      _xlpm.num_characters, characters_per_cell,
      _xlpm.space_chars, 0,
      _xlpm.raw, K280,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((CEILING(_xlpm.x,$H$7)*1000)-45699)&gt;=((CEILING($M280,$H$7)*1000)-45699)
      )),
      _xlpm.n, _xlfn.SCAN(0, _xlpm.flag, _xlfn.LAMBDA(_xlpm.a,_xlpm.b, _xlpm.a + --_xlpm.b)),
      IF(_xlpm.flag, MID(_xlpm.txt,(_xlpm.n-1)*_xlpm.num_characters+1, _xlpm.num_characters), "")
    )
  ),
"")</f>
        <v/>
      </c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19"/>
      <c r="AI280" s="19"/>
      <c r="AJ280" s="19"/>
      <c r="AK280" s="19"/>
      <c r="AL280" s="19"/>
      <c r="AM280" s="19"/>
      <c r="AN280" s="19"/>
      <c r="AO280" s="19"/>
      <c r="AP280" s="19"/>
    </row>
    <row r="281" spans="15:42" x14ac:dyDescent="0.3">
      <c r="O281" s="19" t="str" cm="1">
        <f t="array" ref="O281">IFERROR(
  IF(OR($M281="",$N281=""),
    "",
    _xlfn.LET(
      _xlpm.num_characters, characters_per_cell,
      _xlpm.space_chars, 0,
      _xlpm.raw, K281,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((CEILING(_xlpm.x,$H$7)*1000)-45699)&gt;=((CEILING($M281,$H$7)*1000)-45699)
      )),
      _xlpm.n, _xlfn.SCAN(0, _xlpm.flag, _xlfn.LAMBDA(_xlpm.a,_xlpm.b, _xlpm.a + --_xlpm.b)),
      IF(_xlpm.flag, MID(_xlpm.txt,(_xlpm.n-1)*_xlpm.num_characters+1, _xlpm.num_characters), "")
    )
  ),
"")</f>
        <v/>
      </c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  <c r="AH281" s="19"/>
      <c r="AI281" s="19"/>
      <c r="AJ281" s="19"/>
      <c r="AK281" s="19"/>
      <c r="AL281" s="19"/>
      <c r="AM281" s="19"/>
      <c r="AN281" s="19"/>
      <c r="AO281" s="19"/>
      <c r="AP281" s="19"/>
    </row>
    <row r="282" spans="15:42" x14ac:dyDescent="0.3">
      <c r="O282" s="19" t="str" cm="1">
        <f t="array" ref="O282">IFERROR(
  IF(OR($M282="",$N282=""),
    "",
    _xlfn.LET(
      _xlpm.num_characters, characters_per_cell,
      _xlpm.space_chars, 0,
      _xlpm.raw, K282,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((CEILING(_xlpm.x,$H$7)*1000)-45699)&gt;=((CEILING($M282,$H$7)*1000)-45699)
      )),
      _xlpm.n, _xlfn.SCAN(0, _xlpm.flag, _xlfn.LAMBDA(_xlpm.a,_xlpm.b, _xlpm.a + --_xlpm.b)),
      IF(_xlpm.flag, MID(_xlpm.txt,(_xlpm.n-1)*_xlpm.num_characters+1, _xlpm.num_characters), "")
    )
  ),
"")</f>
        <v/>
      </c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  <c r="AB282" s="19"/>
      <c r="AC282" s="19"/>
      <c r="AD282" s="19"/>
      <c r="AE282" s="19"/>
      <c r="AF282" s="19"/>
      <c r="AG282" s="19"/>
      <c r="AH282" s="19"/>
      <c r="AI282" s="19"/>
      <c r="AJ282" s="19"/>
      <c r="AK282" s="19"/>
      <c r="AL282" s="19"/>
      <c r="AM282" s="19"/>
      <c r="AN282" s="19"/>
      <c r="AO282" s="19"/>
      <c r="AP282" s="19"/>
    </row>
    <row r="283" spans="15:42" x14ac:dyDescent="0.3">
      <c r="O283" s="19" t="str" cm="1">
        <f t="array" ref="O283">IFERROR(
  IF(OR($M283="",$N283=""),
    "",
    _xlfn.LET(
      _xlpm.num_characters, characters_per_cell,
      _xlpm.space_chars, 0,
      _xlpm.raw, K283,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((CEILING(_xlpm.x,$H$7)*1000)-45699)&gt;=((CEILING($M283,$H$7)*1000)-45699)
      )),
      _xlpm.n, _xlfn.SCAN(0, _xlpm.flag, _xlfn.LAMBDA(_xlpm.a,_xlpm.b, _xlpm.a + --_xlpm.b)),
      IF(_xlpm.flag, MID(_xlpm.txt,(_xlpm.n-1)*_xlpm.num_characters+1, _xlpm.num_characters), "")
    )
  ),
"")</f>
        <v/>
      </c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  <c r="AB283" s="19"/>
      <c r="AC283" s="19"/>
      <c r="AD283" s="19"/>
      <c r="AE283" s="19"/>
      <c r="AF283" s="19"/>
      <c r="AG283" s="19"/>
      <c r="AH283" s="19"/>
      <c r="AI283" s="19"/>
      <c r="AJ283" s="19"/>
      <c r="AK283" s="19"/>
      <c r="AL283" s="19"/>
      <c r="AM283" s="19"/>
      <c r="AN283" s="19"/>
      <c r="AO283" s="19"/>
      <c r="AP283" s="19"/>
    </row>
    <row r="284" spans="15:42" x14ac:dyDescent="0.3">
      <c r="O284" s="19" t="str" cm="1">
        <f t="array" ref="O284">IFERROR(
  IF(OR($M284="",$N284=""),
    "",
    _xlfn.LET(
      _xlpm.num_characters, characters_per_cell,
      _xlpm.space_chars, 0,
      _xlpm.raw, K284,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((CEILING(_xlpm.x,$H$7)*1000)-45699)&gt;=((CEILING($M284,$H$7)*1000)-45699)
      )),
      _xlpm.n, _xlfn.SCAN(0, _xlpm.flag, _xlfn.LAMBDA(_xlpm.a,_xlpm.b, _xlpm.a + --_xlpm.b)),
      IF(_xlpm.flag, MID(_xlpm.txt,(_xlpm.n-1)*_xlpm.num_characters+1, _xlpm.num_characters), "")
    )
  ),
"")</f>
        <v/>
      </c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  <c r="AH284" s="19"/>
      <c r="AI284" s="19"/>
      <c r="AJ284" s="19"/>
      <c r="AK284" s="19"/>
      <c r="AL284" s="19"/>
      <c r="AM284" s="19"/>
      <c r="AN284" s="19"/>
      <c r="AO284" s="19"/>
      <c r="AP284" s="19"/>
    </row>
    <row r="285" spans="15:42" x14ac:dyDescent="0.3">
      <c r="O285" s="19" t="str" cm="1">
        <f t="array" ref="O285">IFERROR(
  IF(OR($M285="",$N285=""),
    "",
    _xlfn.LET(
      _xlpm.num_characters, characters_per_cell,
      _xlpm.space_chars, 0,
      _xlpm.raw, K285,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((CEILING(_xlpm.x,$H$7)*1000)-45699)&gt;=((CEILING($M285,$H$7)*1000)-45699)
      )),
      _xlpm.n, _xlfn.SCAN(0, _xlpm.flag, _xlfn.LAMBDA(_xlpm.a,_xlpm.b, _xlpm.a + --_xlpm.b)),
      IF(_xlpm.flag, MID(_xlpm.txt,(_xlpm.n-1)*_xlpm.num_characters+1, _xlpm.num_characters), "")
    )
  ),
"")</f>
        <v/>
      </c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  <c r="AH285" s="19"/>
      <c r="AI285" s="19"/>
      <c r="AJ285" s="19"/>
      <c r="AK285" s="19"/>
      <c r="AL285" s="19"/>
      <c r="AM285" s="19"/>
      <c r="AN285" s="19"/>
      <c r="AO285" s="19"/>
      <c r="AP285" s="19"/>
    </row>
    <row r="286" spans="15:42" x14ac:dyDescent="0.3">
      <c r="O286" s="19" t="str" cm="1">
        <f t="array" ref="O286">IFERROR(
  IF(OR($M286="",$N286=""),
    "",
    _xlfn.LET(
      _xlpm.num_characters, characters_per_cell,
      _xlpm.space_chars, 0,
      _xlpm.raw, K286,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((CEILING(_xlpm.x,$H$7)*1000)-45699)&gt;=((CEILING($M286,$H$7)*1000)-45699)
      )),
      _xlpm.n, _xlfn.SCAN(0, _xlpm.flag, _xlfn.LAMBDA(_xlpm.a,_xlpm.b, _xlpm.a + --_xlpm.b)),
      IF(_xlpm.flag, MID(_xlpm.txt,(_xlpm.n-1)*_xlpm.num_characters+1, _xlpm.num_characters), "")
    )
  ),
"")</f>
        <v/>
      </c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  <c r="AB286" s="19"/>
      <c r="AC286" s="19"/>
      <c r="AD286" s="19"/>
      <c r="AE286" s="19"/>
      <c r="AF286" s="19"/>
      <c r="AG286" s="19"/>
      <c r="AH286" s="19"/>
      <c r="AI286" s="19"/>
      <c r="AJ286" s="19"/>
      <c r="AK286" s="19"/>
      <c r="AL286" s="19"/>
      <c r="AM286" s="19"/>
      <c r="AN286" s="19"/>
      <c r="AO286" s="19"/>
      <c r="AP286" s="19"/>
    </row>
    <row r="287" spans="15:42" x14ac:dyDescent="0.3">
      <c r="O287" s="19" t="str" cm="1">
        <f t="array" ref="O287">IFERROR(
  IF(OR($M287="",$N287=""),
    "",
    _xlfn.LET(
      _xlpm.num_characters, characters_per_cell,
      _xlpm.space_chars, 0,
      _xlpm.raw, K287,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((CEILING(_xlpm.x,$H$7)*1000)-45699)&gt;=((CEILING($M287,$H$7)*1000)-45699)
      )),
      _xlpm.n, _xlfn.SCAN(0, _xlpm.flag, _xlfn.LAMBDA(_xlpm.a,_xlpm.b, _xlpm.a + --_xlpm.b)),
      IF(_xlpm.flag, MID(_xlpm.txt,(_xlpm.n-1)*_xlpm.num_characters+1, _xlpm.num_characters), "")
    )
  ),
"")</f>
        <v/>
      </c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  <c r="AB287" s="19"/>
      <c r="AC287" s="19"/>
      <c r="AD287" s="19"/>
      <c r="AE287" s="19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</row>
    <row r="288" spans="15:42" x14ac:dyDescent="0.3">
      <c r="O288" s="19" t="str" cm="1">
        <f t="array" ref="O288">IFERROR(
  IF(OR($M288="",$N288=""),
    "",
    _xlfn.LET(
      _xlpm.num_characters, characters_per_cell,
      _xlpm.space_chars, 0,
      _xlpm.raw, K288,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((CEILING(_xlpm.x,$H$7)*1000)-45699)&gt;=((CEILING($M288,$H$7)*1000)-45699)
      )),
      _xlpm.n, _xlfn.SCAN(0, _xlpm.flag, _xlfn.LAMBDA(_xlpm.a,_xlpm.b, _xlpm.a + --_xlpm.b)),
      IF(_xlpm.flag, MID(_xlpm.txt,(_xlpm.n-1)*_xlpm.num_characters+1, _xlpm.num_characters), "")
    )
  ),
"")</f>
        <v/>
      </c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</row>
    <row r="289" spans="15:42" x14ac:dyDescent="0.3">
      <c r="O289" s="19" t="str" cm="1">
        <f t="array" ref="O289">IFERROR(
  IF(OR($M289="",$N289=""),
    "",
    _xlfn.LET(
      _xlpm.num_characters, characters_per_cell,
      _xlpm.space_chars, 0,
      _xlpm.raw, K289,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((CEILING(_xlpm.x,$H$7)*1000)-45699)&gt;=((CEILING($M289,$H$7)*1000)-45699)
      )),
      _xlpm.n, _xlfn.SCAN(0, _xlpm.flag, _xlfn.LAMBDA(_xlpm.a,_xlpm.b, _xlpm.a + --_xlpm.b)),
      IF(_xlpm.flag, MID(_xlpm.txt,(_xlpm.n-1)*_xlpm.num_characters+1, _xlpm.num_characters), "")
    )
  ),
"")</f>
        <v/>
      </c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</row>
    <row r="290" spans="15:42" x14ac:dyDescent="0.3">
      <c r="O290" s="19" t="str" cm="1">
        <f t="array" ref="O290">IFERROR(
  IF(OR($M290="",$N290=""),
    "",
    _xlfn.LET(
      _xlpm.num_characters, characters_per_cell,
      _xlpm.space_chars, 0,
      _xlpm.raw, K290,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((CEILING(_xlpm.x,$H$7)*1000)-45699)&gt;=((CEILING($M290,$H$7)*1000)-45699)
      )),
      _xlpm.n, _xlfn.SCAN(0, _xlpm.flag, _xlfn.LAMBDA(_xlpm.a,_xlpm.b, _xlpm.a + --_xlpm.b)),
      IF(_xlpm.flag, MID(_xlpm.txt,(_xlpm.n-1)*_xlpm.num_characters+1, _xlpm.num_characters), "")
    )
  ),
"")</f>
        <v/>
      </c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  <c r="AB290" s="19"/>
      <c r="AC290" s="19"/>
      <c r="AD290" s="19"/>
      <c r="AE290" s="19"/>
      <c r="AF290" s="19"/>
      <c r="AG290" s="19"/>
      <c r="AH290" s="19"/>
      <c r="AI290" s="19"/>
      <c r="AJ290" s="19"/>
      <c r="AK290" s="19"/>
      <c r="AL290" s="19"/>
      <c r="AM290" s="19"/>
      <c r="AN290" s="19"/>
      <c r="AO290" s="19"/>
      <c r="AP290" s="19"/>
    </row>
    <row r="291" spans="15:42" x14ac:dyDescent="0.3">
      <c r="O291" s="19" t="str" cm="1">
        <f t="array" ref="O291">IFERROR(
  IF(OR($M291="",$N291=""),
    "",
    _xlfn.LET(
      _xlpm.num_characters, characters_per_cell,
      _xlpm.space_chars, 0,
      _xlpm.raw, K291,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((CEILING(_xlpm.x,$H$7)*1000)-45699)&gt;=((CEILING($M291,$H$7)*1000)-45699)
      )),
      _xlpm.n, _xlfn.SCAN(0, _xlpm.flag, _xlfn.LAMBDA(_xlpm.a,_xlpm.b, _xlpm.a + --_xlpm.b)),
      IF(_xlpm.flag, MID(_xlpm.txt,(_xlpm.n-1)*_xlpm.num_characters+1, _xlpm.num_characters), "")
    )
  ),
"")</f>
        <v/>
      </c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  <c r="AB291" s="19"/>
      <c r="AC291" s="19"/>
      <c r="AD291" s="19"/>
      <c r="AE291" s="19"/>
      <c r="AF291" s="19"/>
      <c r="AG291" s="19"/>
      <c r="AH291" s="19"/>
      <c r="AI291" s="19"/>
      <c r="AJ291" s="19"/>
      <c r="AK291" s="19"/>
      <c r="AL291" s="19"/>
      <c r="AM291" s="19"/>
      <c r="AN291" s="19"/>
      <c r="AO291" s="19"/>
      <c r="AP291" s="19"/>
    </row>
    <row r="292" spans="15:42" x14ac:dyDescent="0.3">
      <c r="O292" s="19" t="str" cm="1">
        <f t="array" ref="O292">IFERROR(
  IF(OR($M292="",$N292=""),
    "",
    _xlfn.LET(
      _xlpm.num_characters, characters_per_cell,
      _xlpm.space_chars, 0,
      _xlpm.raw, K292,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((CEILING(_xlpm.x,$H$7)*1000)-45699)&gt;=((CEILING($M292,$H$7)*1000)-45699)
      )),
      _xlpm.n, _xlfn.SCAN(0, _xlpm.flag, _xlfn.LAMBDA(_xlpm.a,_xlpm.b, _xlpm.a + --_xlpm.b)),
      IF(_xlpm.flag, MID(_xlpm.txt,(_xlpm.n-1)*_xlpm.num_characters+1, _xlpm.num_characters), "")
    )
  ),
"")</f>
        <v/>
      </c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  <c r="AB292" s="19"/>
      <c r="AC292" s="19"/>
      <c r="AD292" s="19"/>
      <c r="AE292" s="19"/>
      <c r="AF292" s="19"/>
      <c r="AG292" s="19"/>
      <c r="AH292" s="19"/>
      <c r="AI292" s="19"/>
      <c r="AJ292" s="19"/>
      <c r="AK292" s="19"/>
      <c r="AL292" s="19"/>
      <c r="AM292" s="19"/>
      <c r="AN292" s="19"/>
      <c r="AO292" s="19"/>
      <c r="AP292" s="19"/>
    </row>
    <row r="293" spans="15:42" x14ac:dyDescent="0.3">
      <c r="O293" s="19" t="str" cm="1">
        <f t="array" ref="O293">IFERROR(
  IF(OR($M293="",$N293=""),
    "",
    _xlfn.LET(
      _xlpm.num_characters, characters_per_cell,
      _xlpm.space_chars, 0,
      _xlpm.raw, K293,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((CEILING(_xlpm.x,$H$7)*1000)-45699)&gt;=((CEILING($M293,$H$7)*1000)-45699)
      )),
      _xlpm.n, _xlfn.SCAN(0, _xlpm.flag, _xlfn.LAMBDA(_xlpm.a,_xlpm.b, _xlpm.a + --_xlpm.b)),
      IF(_xlpm.flag, MID(_xlpm.txt,(_xlpm.n-1)*_xlpm.num_characters+1, _xlpm.num_characters), "")
    )
  ),
"")</f>
        <v/>
      </c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  <c r="AH293" s="19"/>
      <c r="AI293" s="19"/>
      <c r="AJ293" s="19"/>
      <c r="AK293" s="19"/>
      <c r="AL293" s="19"/>
      <c r="AM293" s="19"/>
      <c r="AN293" s="19"/>
      <c r="AO293" s="19"/>
      <c r="AP293" s="19"/>
    </row>
    <row r="294" spans="15:42" x14ac:dyDescent="0.3">
      <c r="O294" s="19" t="str" cm="1">
        <f t="array" ref="O294">IFERROR(
  IF(OR($M294="",$N294=""),
    "",
    _xlfn.LET(
      _xlpm.num_characters, characters_per_cell,
      _xlpm.space_chars, 0,
      _xlpm.raw, K294,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((CEILING(_xlpm.x,$H$7)*1000)-45699)&gt;=((CEILING($M294,$H$7)*1000)-45699)
      )),
      _xlpm.n, _xlfn.SCAN(0, _xlpm.flag, _xlfn.LAMBDA(_xlpm.a,_xlpm.b, _xlpm.a + --_xlpm.b)),
      IF(_xlpm.flag, MID(_xlpm.txt,(_xlpm.n-1)*_xlpm.num_characters+1, _xlpm.num_characters), "")
    )
  ),
"")</f>
        <v/>
      </c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  <c r="AB294" s="19"/>
      <c r="AC294" s="19"/>
      <c r="AD294" s="19"/>
      <c r="AE294" s="19"/>
      <c r="AF294" s="19"/>
      <c r="AG294" s="19"/>
      <c r="AH294" s="19"/>
      <c r="AI294" s="19"/>
      <c r="AJ294" s="19"/>
      <c r="AK294" s="19"/>
      <c r="AL294" s="19"/>
      <c r="AM294" s="19"/>
      <c r="AN294" s="19"/>
      <c r="AO294" s="19"/>
      <c r="AP294" s="19"/>
    </row>
    <row r="295" spans="15:42" x14ac:dyDescent="0.3">
      <c r="O295" s="19" t="str" cm="1">
        <f t="array" ref="O295">IFERROR(
  IF(OR($M295="",$N295=""),
    "",
    _xlfn.LET(
      _xlpm.num_characters, characters_per_cell,
      _xlpm.space_chars, 0,
      _xlpm.raw, K295,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((CEILING(_xlpm.x,$H$7)*1000)-45699)&gt;=((CEILING($M295,$H$7)*1000)-45699)
      )),
      _xlpm.n, _xlfn.SCAN(0, _xlpm.flag, _xlfn.LAMBDA(_xlpm.a,_xlpm.b, _xlpm.a + --_xlpm.b)),
      IF(_xlpm.flag, MID(_xlpm.txt,(_xlpm.n-1)*_xlpm.num_characters+1, _xlpm.num_characters), "")
    )
  ),
"")</f>
        <v/>
      </c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  <c r="AB295" s="19"/>
      <c r="AC295" s="19"/>
      <c r="AD295" s="19"/>
      <c r="AE295" s="19"/>
      <c r="AF295" s="19"/>
      <c r="AG295" s="19"/>
      <c r="AH295" s="19"/>
      <c r="AI295" s="19"/>
      <c r="AJ295" s="19"/>
      <c r="AK295" s="19"/>
      <c r="AL295" s="19"/>
      <c r="AM295" s="19"/>
      <c r="AN295" s="19"/>
      <c r="AO295" s="19"/>
      <c r="AP295" s="19"/>
    </row>
    <row r="296" spans="15:42" x14ac:dyDescent="0.3">
      <c r="O296" s="19" t="str" cm="1">
        <f t="array" ref="O296">IFERROR(
  IF(OR($M296="",$N296=""),
    "",
    _xlfn.LET(
      _xlpm.num_characters, characters_per_cell,
      _xlpm.space_chars, 0,
      _xlpm.raw, K296,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((CEILING(_xlpm.x,$H$7)*1000)-45699)&gt;=((CEILING($M296,$H$7)*1000)-45699)
      )),
      _xlpm.n, _xlfn.SCAN(0, _xlpm.flag, _xlfn.LAMBDA(_xlpm.a,_xlpm.b, _xlpm.a + --_xlpm.b)),
      IF(_xlpm.flag, MID(_xlpm.txt,(_xlpm.n-1)*_xlpm.num_characters+1, _xlpm.num_characters), "")
    )
  ),
"")</f>
        <v/>
      </c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  <c r="AH296" s="19"/>
      <c r="AI296" s="19"/>
      <c r="AJ296" s="19"/>
      <c r="AK296" s="19"/>
      <c r="AL296" s="19"/>
      <c r="AM296" s="19"/>
      <c r="AN296" s="19"/>
      <c r="AO296" s="19"/>
      <c r="AP296" s="19"/>
    </row>
    <row r="297" spans="15:42" x14ac:dyDescent="0.3">
      <c r="O297" s="19" t="str" cm="1">
        <f t="array" ref="O297">IFERROR(
  IF(OR($M297="",$N297=""),
    "",
    _xlfn.LET(
      _xlpm.num_characters, characters_per_cell,
      _xlpm.space_chars, 0,
      _xlpm.raw, K297,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((CEILING(_xlpm.x,$H$7)*1000)-45699)&gt;=((CEILING($M297,$H$7)*1000)-45699)
      )),
      _xlpm.n, _xlfn.SCAN(0, _xlpm.flag, _xlfn.LAMBDA(_xlpm.a,_xlpm.b, _xlpm.a + --_xlpm.b)),
      IF(_xlpm.flag, MID(_xlpm.txt,(_xlpm.n-1)*_xlpm.num_characters+1, _xlpm.num_characters), "")
    )
  ),
"")</f>
        <v/>
      </c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  <c r="AH297" s="19"/>
      <c r="AI297" s="19"/>
      <c r="AJ297" s="19"/>
      <c r="AK297" s="19"/>
      <c r="AL297" s="19"/>
      <c r="AM297" s="19"/>
      <c r="AN297" s="19"/>
      <c r="AO297" s="19"/>
      <c r="AP297" s="19"/>
    </row>
    <row r="298" spans="15:42" x14ac:dyDescent="0.3">
      <c r="O298" s="19" t="str" cm="1">
        <f t="array" ref="O298">IFERROR(
  IF(OR($M298="",$N298=""),
    "",
    _xlfn.LET(
      _xlpm.num_characters, characters_per_cell,
      _xlpm.space_chars, 0,
      _xlpm.raw, K298,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((CEILING(_xlpm.x,$H$7)*1000)-45699)&gt;=((CEILING($M298,$H$7)*1000)-45699)
      )),
      _xlpm.n, _xlfn.SCAN(0, _xlpm.flag, _xlfn.LAMBDA(_xlpm.a,_xlpm.b, _xlpm.a + --_xlpm.b)),
      IF(_xlpm.flag, MID(_xlpm.txt,(_xlpm.n-1)*_xlpm.num_characters+1, _xlpm.num_characters), "")
    )
  ),
"")</f>
        <v/>
      </c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  <c r="AB298" s="19"/>
      <c r="AC298" s="19"/>
      <c r="AD298" s="19"/>
      <c r="AE298" s="19"/>
      <c r="AF298" s="19"/>
      <c r="AG298" s="19"/>
      <c r="AH298" s="19"/>
      <c r="AI298" s="19"/>
      <c r="AJ298" s="19"/>
      <c r="AK298" s="19"/>
      <c r="AL298" s="19"/>
      <c r="AM298" s="19"/>
      <c r="AN298" s="19"/>
      <c r="AO298" s="19"/>
      <c r="AP298" s="19"/>
    </row>
    <row r="299" spans="15:42" x14ac:dyDescent="0.3">
      <c r="O299" s="19" t="str" cm="1">
        <f t="array" ref="O299">IFERROR(
  IF(OR($M299="",$N299=""),
    "",
    _xlfn.LET(
      _xlpm.num_characters, characters_per_cell,
      _xlpm.space_chars, 0,
      _xlpm.raw, K299,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((CEILING(_xlpm.x,$H$7)*1000)-45699)&gt;=((CEILING($M299,$H$7)*1000)-45699)
      )),
      _xlpm.n, _xlfn.SCAN(0, _xlpm.flag, _xlfn.LAMBDA(_xlpm.a,_xlpm.b, _xlpm.a + --_xlpm.b)),
      IF(_xlpm.flag, MID(_xlpm.txt,(_xlpm.n-1)*_xlpm.num_characters+1, _xlpm.num_characters), "")
    )
  ),
"")</f>
        <v/>
      </c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  <c r="AH299" s="19"/>
      <c r="AI299" s="19"/>
      <c r="AJ299" s="19"/>
      <c r="AK299" s="19"/>
      <c r="AL299" s="19"/>
      <c r="AM299" s="19"/>
      <c r="AN299" s="19"/>
      <c r="AO299" s="19"/>
      <c r="AP299" s="19"/>
    </row>
    <row r="300" spans="15:42" x14ac:dyDescent="0.3">
      <c r="O300" s="19" t="str" cm="1">
        <f t="array" ref="O300">IFERROR(
  IF(OR($M300="",$N300=""),
    "",
    _xlfn.LET(
      _xlpm.num_characters, characters_per_cell,
      _xlpm.space_chars, 0,
      _xlpm.raw, K300,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((CEILING(_xlpm.x,$H$7)*1000)-45699)&gt;=((CEILING($M300,$H$7)*1000)-45699)
      )),
      _xlpm.n, _xlfn.SCAN(0, _xlpm.flag, _xlfn.LAMBDA(_xlpm.a,_xlpm.b, _xlpm.a + --_xlpm.b)),
      IF(_xlpm.flag, MID(_xlpm.txt,(_xlpm.n-1)*_xlpm.num_characters+1, _xlpm.num_characters), "")
    )
  ),
"")</f>
        <v/>
      </c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  <c r="AB300" s="19"/>
      <c r="AC300" s="19"/>
      <c r="AD300" s="19"/>
      <c r="AE300" s="19"/>
      <c r="AF300" s="19"/>
      <c r="AG300" s="19"/>
      <c r="AH300" s="19"/>
      <c r="AI300" s="19"/>
      <c r="AJ300" s="19"/>
      <c r="AK300" s="19"/>
      <c r="AL300" s="19"/>
      <c r="AM300" s="19"/>
      <c r="AN300" s="19"/>
      <c r="AO300" s="19"/>
      <c r="AP300" s="19"/>
    </row>
    <row r="301" spans="15:42" x14ac:dyDescent="0.3">
      <c r="O301" s="19" t="str" cm="1">
        <f t="array" ref="O301">IFERROR(
  IF(OR($M301="",$N301=""),
    "",
    _xlfn.LET(
      _xlpm.num_characters, characters_per_cell,
      _xlpm.space_chars, 0,
      _xlpm.raw, K301,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((CEILING(_xlpm.x,$H$7)*1000)-45699)&gt;=((CEILING($M301,$H$7)*1000)-45699)
      )),
      _xlpm.n, _xlfn.SCAN(0, _xlpm.flag, _xlfn.LAMBDA(_xlpm.a,_xlpm.b, _xlpm.a + --_xlpm.b)),
      IF(_xlpm.flag, MID(_xlpm.txt,(_xlpm.n-1)*_xlpm.num_characters+1, _xlpm.num_characters), "")
    )
  ),
"")</f>
        <v/>
      </c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  <c r="AB301" s="19"/>
      <c r="AC301" s="19"/>
      <c r="AD301" s="19"/>
      <c r="AE301" s="19"/>
      <c r="AF301" s="19"/>
      <c r="AG301" s="19"/>
      <c r="AH301" s="19"/>
      <c r="AI301" s="19"/>
      <c r="AJ301" s="19"/>
      <c r="AK301" s="19"/>
      <c r="AL301" s="19"/>
      <c r="AM301" s="19"/>
      <c r="AN301" s="19"/>
      <c r="AO301" s="19"/>
      <c r="AP301" s="19"/>
    </row>
    <row r="302" spans="15:42" x14ac:dyDescent="0.3">
      <c r="O302" s="19" t="str" cm="1">
        <f t="array" ref="O302">IFERROR(
  IF(OR($M302="",$N302=""),
    "",
    _xlfn.LET(
      _xlpm.num_characters, characters_per_cell,
      _xlpm.space_chars, 0,
      _xlpm.raw, K302,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((CEILING(_xlpm.x,$H$7)*1000)-45699)&gt;=((CEILING($M302,$H$7)*1000)-45699)
      )),
      _xlpm.n, _xlfn.SCAN(0, _xlpm.flag, _xlfn.LAMBDA(_xlpm.a,_xlpm.b, _xlpm.a + --_xlpm.b)),
      IF(_xlpm.flag, MID(_xlpm.txt,(_xlpm.n-1)*_xlpm.num_characters+1, _xlpm.num_characters), "")
    )
  ),
"")</f>
        <v/>
      </c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  <c r="AB302" s="19"/>
      <c r="AC302" s="19"/>
      <c r="AD302" s="19"/>
      <c r="AE302" s="19"/>
      <c r="AF302" s="19"/>
      <c r="AG302" s="19"/>
      <c r="AH302" s="19"/>
      <c r="AI302" s="19"/>
      <c r="AJ302" s="19"/>
      <c r="AK302" s="19"/>
      <c r="AL302" s="19"/>
      <c r="AM302" s="19"/>
      <c r="AN302" s="19"/>
      <c r="AO302" s="19"/>
      <c r="AP302" s="19"/>
    </row>
    <row r="303" spans="15:42" x14ac:dyDescent="0.3">
      <c r="O303" s="19" t="str" cm="1">
        <f t="array" ref="O303">IFERROR(
  IF(OR($M303="",$N303=""),
    "",
    _xlfn.LET(
      _xlpm.num_characters, characters_per_cell,
      _xlpm.space_chars, 0,
      _xlpm.raw, K303,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((CEILING(_xlpm.x,$H$7)*1000)-45699)&gt;=((CEILING($M303,$H$7)*1000)-45699)
      )),
      _xlpm.n, _xlfn.SCAN(0, _xlpm.flag, _xlfn.LAMBDA(_xlpm.a,_xlpm.b, _xlpm.a + --_xlpm.b)),
      IF(_xlpm.flag, MID(_xlpm.txt,(_xlpm.n-1)*_xlpm.num_characters+1, _xlpm.num_characters), "")
    )
  ),
"")</f>
        <v/>
      </c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  <c r="AH303" s="19"/>
      <c r="AI303" s="19"/>
      <c r="AJ303" s="19"/>
      <c r="AK303" s="19"/>
      <c r="AL303" s="19"/>
      <c r="AM303" s="19"/>
      <c r="AN303" s="19"/>
      <c r="AO303" s="19"/>
      <c r="AP303" s="19"/>
    </row>
    <row r="304" spans="15:42" x14ac:dyDescent="0.3">
      <c r="O304" s="19" t="str" cm="1">
        <f t="array" ref="O304">IFERROR(
  IF(OR($M304="",$N304=""),
    "",
    _xlfn.LET(
      _xlpm.num_characters, characters_per_cell,
      _xlpm.space_chars, 0,
      _xlpm.raw, K304,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((CEILING(_xlpm.x,$H$7)*1000)-45699)&gt;=((CEILING($M304,$H$7)*1000)-45699)
      )),
      _xlpm.n, _xlfn.SCAN(0, _xlpm.flag, _xlfn.LAMBDA(_xlpm.a,_xlpm.b, _xlpm.a + --_xlpm.b)),
      IF(_xlpm.flag, MID(_xlpm.txt,(_xlpm.n-1)*_xlpm.num_characters+1, _xlpm.num_characters), "")
    )
  ),
"")</f>
        <v/>
      </c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  <c r="AH304" s="19"/>
      <c r="AI304" s="19"/>
      <c r="AJ304" s="19"/>
      <c r="AK304" s="19"/>
      <c r="AL304" s="19"/>
      <c r="AM304" s="19"/>
      <c r="AN304" s="19"/>
      <c r="AO304" s="19"/>
      <c r="AP304" s="19"/>
    </row>
    <row r="305" spans="15:42" x14ac:dyDescent="0.3">
      <c r="O305" s="19" t="str" cm="1">
        <f t="array" ref="O305">IFERROR(
  IF(OR($M305="",$N305=""),
    "",
    _xlfn.LET(
      _xlpm.num_characters, characters_per_cell,
      _xlpm.space_chars, 0,
      _xlpm.raw, K305,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((CEILING(_xlpm.x,$H$7)*1000)-45699)&gt;=((CEILING($M305,$H$7)*1000)-45699)
      )),
      _xlpm.n, _xlfn.SCAN(0, _xlpm.flag, _xlfn.LAMBDA(_xlpm.a,_xlpm.b, _xlpm.a + --_xlpm.b)),
      IF(_xlpm.flag, MID(_xlpm.txt,(_xlpm.n-1)*_xlpm.num_characters+1, _xlpm.num_characters), "")
    )
  ),
"")</f>
        <v/>
      </c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  <c r="AH305" s="19"/>
      <c r="AI305" s="19"/>
      <c r="AJ305" s="19"/>
      <c r="AK305" s="19"/>
      <c r="AL305" s="19"/>
      <c r="AM305" s="19"/>
      <c r="AN305" s="19"/>
      <c r="AO305" s="19"/>
      <c r="AP305" s="19"/>
    </row>
    <row r="306" spans="15:42" x14ac:dyDescent="0.3">
      <c r="O306" s="19" t="str" cm="1">
        <f t="array" ref="O306">IFERROR(
  IF(OR($M306="",$N306=""),
    "",
    _xlfn.LET(
      _xlpm.num_characters, characters_per_cell,
      _xlpm.space_chars, 0,
      _xlpm.raw, K306,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((CEILING(_xlpm.x,$H$7)*1000)-45699)&gt;=((CEILING($M306,$H$7)*1000)-45699)
      )),
      _xlpm.n, _xlfn.SCAN(0, _xlpm.flag, _xlfn.LAMBDA(_xlpm.a,_xlpm.b, _xlpm.a + --_xlpm.b)),
      IF(_xlpm.flag, MID(_xlpm.txt,(_xlpm.n-1)*_xlpm.num_characters+1, _xlpm.num_characters), "")
    )
  ),
"")</f>
        <v/>
      </c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  <c r="AB306" s="19"/>
      <c r="AC306" s="19"/>
      <c r="AD306" s="19"/>
      <c r="AE306" s="19"/>
      <c r="AF306" s="19"/>
      <c r="AG306" s="19"/>
      <c r="AH306" s="19"/>
      <c r="AI306" s="19"/>
      <c r="AJ306" s="19"/>
      <c r="AK306" s="19"/>
      <c r="AL306" s="19"/>
      <c r="AM306" s="19"/>
      <c r="AN306" s="19"/>
      <c r="AO306" s="19"/>
      <c r="AP306" s="19"/>
    </row>
    <row r="307" spans="15:42" x14ac:dyDescent="0.3">
      <c r="O307" s="19" t="str" cm="1">
        <f t="array" ref="O307">IFERROR(
  IF(OR($M307="",$N307=""),
    "",
    _xlfn.LET(
      _xlpm.num_characters, characters_per_cell,
      _xlpm.space_chars, 0,
      _xlpm.raw, K307,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((CEILING(_xlpm.x,$H$7)*1000)-45699)&gt;=((CEILING($M307,$H$7)*1000)-45699)
      )),
      _xlpm.n, _xlfn.SCAN(0, _xlpm.flag, _xlfn.LAMBDA(_xlpm.a,_xlpm.b, _xlpm.a + --_xlpm.b)),
      IF(_xlpm.flag, MID(_xlpm.txt,(_xlpm.n-1)*_xlpm.num_characters+1, _xlpm.num_characters), "")
    )
  ),
"")</f>
        <v/>
      </c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  <c r="AH307" s="19"/>
      <c r="AI307" s="19"/>
      <c r="AJ307" s="19"/>
      <c r="AK307" s="19"/>
      <c r="AL307" s="19"/>
      <c r="AM307" s="19"/>
      <c r="AN307" s="19"/>
      <c r="AO307" s="19"/>
      <c r="AP307" s="19"/>
    </row>
    <row r="308" spans="15:42" x14ac:dyDescent="0.3">
      <c r="O308" s="19" t="str" cm="1">
        <f t="array" ref="O308">IFERROR(
  IF(OR($M308="",$N308=""),
    "",
    _xlfn.LET(
      _xlpm.num_characters, characters_per_cell,
      _xlpm.space_chars, 0,
      _xlpm.raw, K308,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((CEILING(_xlpm.x,$H$7)*1000)-45699)&gt;=((CEILING($M308,$H$7)*1000)-45699)
      )),
      _xlpm.n, _xlfn.SCAN(0, _xlpm.flag, _xlfn.LAMBDA(_xlpm.a,_xlpm.b, _xlpm.a + --_xlpm.b)),
      IF(_xlpm.flag, MID(_xlpm.txt,(_xlpm.n-1)*_xlpm.num_characters+1, _xlpm.num_characters), "")
    )
  ),
"")</f>
        <v/>
      </c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  <c r="AB308" s="19"/>
      <c r="AC308" s="19"/>
      <c r="AD308" s="19"/>
      <c r="AE308" s="19"/>
      <c r="AF308" s="19"/>
      <c r="AG308" s="19"/>
      <c r="AH308" s="19"/>
      <c r="AI308" s="19"/>
      <c r="AJ308" s="19"/>
      <c r="AK308" s="19"/>
      <c r="AL308" s="19"/>
      <c r="AM308" s="19"/>
      <c r="AN308" s="19"/>
      <c r="AO308" s="19"/>
      <c r="AP308" s="19"/>
    </row>
    <row r="309" spans="15:42" x14ac:dyDescent="0.3">
      <c r="O309" s="19" t="str" cm="1">
        <f t="array" ref="O309">IFERROR(
  IF(OR($M309="",$N309=""),
    "",
    _xlfn.LET(
      _xlpm.num_characters, characters_per_cell,
      _xlpm.space_chars, 0,
      _xlpm.raw, K309,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((CEILING(_xlpm.x,$H$7)*1000)-45699)&gt;=((CEILING($M309,$H$7)*1000)-45699)
      )),
      _xlpm.n, _xlfn.SCAN(0, _xlpm.flag, _xlfn.LAMBDA(_xlpm.a,_xlpm.b, _xlpm.a + --_xlpm.b)),
      IF(_xlpm.flag, MID(_xlpm.txt,(_xlpm.n-1)*_xlpm.num_characters+1, _xlpm.num_characters), "")
    )
  ),
"")</f>
        <v/>
      </c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  <c r="AH309" s="19"/>
      <c r="AI309" s="19"/>
      <c r="AJ309" s="19"/>
      <c r="AK309" s="19"/>
      <c r="AL309" s="19"/>
      <c r="AM309" s="19"/>
      <c r="AN309" s="19"/>
      <c r="AO309" s="19"/>
      <c r="AP309" s="19"/>
    </row>
    <row r="310" spans="15:42" x14ac:dyDescent="0.3">
      <c r="O310" s="19" t="str" cm="1">
        <f t="array" ref="O310">IFERROR(
  IF(OR($M310="",$N310=""),
    "",
    _xlfn.LET(
      _xlpm.num_characters, characters_per_cell,
      _xlpm.space_chars, 0,
      _xlpm.raw, K310,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((CEILING(_xlpm.x,$H$7)*1000)-45699)&gt;=((CEILING($M310,$H$7)*1000)-45699)
      )),
      _xlpm.n, _xlfn.SCAN(0, _xlpm.flag, _xlfn.LAMBDA(_xlpm.a,_xlpm.b, _xlpm.a + --_xlpm.b)),
      IF(_xlpm.flag, MID(_xlpm.txt,(_xlpm.n-1)*_xlpm.num_characters+1, _xlpm.num_characters), "")
    )
  ),
"")</f>
        <v/>
      </c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  <c r="AB310" s="19"/>
      <c r="AC310" s="19"/>
      <c r="AD310" s="19"/>
      <c r="AE310" s="19"/>
      <c r="AF310" s="19"/>
      <c r="AG310" s="19"/>
      <c r="AH310" s="19"/>
      <c r="AI310" s="19"/>
      <c r="AJ310" s="19"/>
      <c r="AK310" s="19"/>
      <c r="AL310" s="19"/>
      <c r="AM310" s="19"/>
      <c r="AN310" s="19"/>
      <c r="AO310" s="19"/>
      <c r="AP310" s="19"/>
    </row>
    <row r="311" spans="15:42" x14ac:dyDescent="0.3">
      <c r="O311" s="19" t="str" cm="1">
        <f t="array" ref="O311">IFERROR(
  IF(OR($M311="",$N311=""),
    "",
    _xlfn.LET(
      _xlpm.num_characters, characters_per_cell,
      _xlpm.space_chars, 0,
      _xlpm.raw, K311,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((CEILING(_xlpm.x,$H$7)*1000)-45699)&gt;=((CEILING($M311,$H$7)*1000)-45699)
      )),
      _xlpm.n, _xlfn.SCAN(0, _xlpm.flag, _xlfn.LAMBDA(_xlpm.a,_xlpm.b, _xlpm.a + --_xlpm.b)),
      IF(_xlpm.flag, MID(_xlpm.txt,(_xlpm.n-1)*_xlpm.num_characters+1, _xlpm.num_characters), "")
    )
  ),
"")</f>
        <v/>
      </c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  <c r="AB311" s="19"/>
      <c r="AC311" s="19"/>
      <c r="AD311" s="19"/>
      <c r="AE311" s="19"/>
      <c r="AF311" s="19"/>
      <c r="AG311" s="19"/>
      <c r="AH311" s="19"/>
      <c r="AI311" s="19"/>
      <c r="AJ311" s="19"/>
      <c r="AK311" s="19"/>
      <c r="AL311" s="19"/>
      <c r="AM311" s="19"/>
      <c r="AN311" s="19"/>
      <c r="AO311" s="19"/>
      <c r="AP311" s="19"/>
    </row>
    <row r="312" spans="15:42" x14ac:dyDescent="0.3">
      <c r="O312" s="19" t="str" cm="1">
        <f t="array" ref="O312">IFERROR(
  IF(OR($M312="",$N312=""),
    "",
    _xlfn.LET(
      _xlpm.num_characters, characters_per_cell,
      _xlpm.space_chars, 0,
      _xlpm.raw, K312,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((CEILING(_xlpm.x,$H$7)*1000)-45699)&gt;=((CEILING($M312,$H$7)*1000)-45699)
      )),
      _xlpm.n, _xlfn.SCAN(0, _xlpm.flag, _xlfn.LAMBDA(_xlpm.a,_xlpm.b, _xlpm.a + --_xlpm.b)),
      IF(_xlpm.flag, MID(_xlpm.txt,(_xlpm.n-1)*_xlpm.num_characters+1, _xlpm.num_characters), "")
    )
  ),
"")</f>
        <v/>
      </c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  <c r="AH312" s="19"/>
      <c r="AI312" s="19"/>
      <c r="AJ312" s="19"/>
      <c r="AK312" s="19"/>
      <c r="AL312" s="19"/>
      <c r="AM312" s="19"/>
      <c r="AN312" s="19"/>
      <c r="AO312" s="19"/>
      <c r="AP312" s="19"/>
    </row>
    <row r="313" spans="15:42" x14ac:dyDescent="0.3">
      <c r="O313" s="19" t="str" cm="1">
        <f t="array" ref="O313">IFERROR(
  IF(OR($M313="",$N313=""),
    "",
    _xlfn.LET(
      _xlpm.num_characters, characters_per_cell,
      _xlpm.space_chars, 0,
      _xlpm.raw, K313,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((CEILING(_xlpm.x,$H$7)*1000)-45699)&gt;=((CEILING($M313,$H$7)*1000)-45699)
      )),
      _xlpm.n, _xlfn.SCAN(0, _xlpm.flag, _xlfn.LAMBDA(_xlpm.a,_xlpm.b, _xlpm.a + --_xlpm.b)),
      IF(_xlpm.flag, MID(_xlpm.txt,(_xlpm.n-1)*_xlpm.num_characters+1, _xlpm.num_characters), "")
    )
  ),
"")</f>
        <v/>
      </c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  <c r="AH313" s="19"/>
      <c r="AI313" s="19"/>
      <c r="AJ313" s="19"/>
      <c r="AK313" s="19"/>
      <c r="AL313" s="19"/>
      <c r="AM313" s="19"/>
      <c r="AN313" s="19"/>
      <c r="AO313" s="19"/>
      <c r="AP313" s="19"/>
    </row>
    <row r="314" spans="15:42" x14ac:dyDescent="0.3">
      <c r="O314" s="19" t="str" cm="1">
        <f t="array" ref="O314">IFERROR(
  IF(OR($M314="",$N314=""),
    "",
    _xlfn.LET(
      _xlpm.num_characters, characters_per_cell,
      _xlpm.space_chars, 0,
      _xlpm.raw, K314,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((CEILING(_xlpm.x,$H$7)*1000)-45699)&gt;=((CEILING($M314,$H$7)*1000)-45699)
      )),
      _xlpm.n, _xlfn.SCAN(0, _xlpm.flag, _xlfn.LAMBDA(_xlpm.a,_xlpm.b, _xlpm.a + --_xlpm.b)),
      IF(_xlpm.flag, MID(_xlpm.txt,(_xlpm.n-1)*_xlpm.num_characters+1, _xlpm.num_characters), "")
    )
  ),
"")</f>
        <v/>
      </c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  <c r="AB314" s="19"/>
      <c r="AC314" s="19"/>
      <c r="AD314" s="19"/>
      <c r="AE314" s="19"/>
      <c r="AF314" s="19"/>
      <c r="AG314" s="19"/>
      <c r="AH314" s="19"/>
      <c r="AI314" s="19"/>
      <c r="AJ314" s="19"/>
      <c r="AK314" s="19"/>
      <c r="AL314" s="19"/>
      <c r="AM314" s="19"/>
      <c r="AN314" s="19"/>
      <c r="AO314" s="19"/>
      <c r="AP314" s="19"/>
    </row>
    <row r="315" spans="15:42" x14ac:dyDescent="0.3">
      <c r="O315" s="19" t="str" cm="1">
        <f t="array" ref="O315">IFERROR(
  IF(OR($M315="",$N315=""),
    "",
    _xlfn.LET(
      _xlpm.num_characters, characters_per_cell,
      _xlpm.space_chars, 0,
      _xlpm.raw, K315,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((CEILING(_xlpm.x,$H$7)*1000)-45699)&gt;=((CEILING($M315,$H$7)*1000)-45699)
      )),
      _xlpm.n, _xlfn.SCAN(0, _xlpm.flag, _xlfn.LAMBDA(_xlpm.a,_xlpm.b, _xlpm.a + --_xlpm.b)),
      IF(_xlpm.flag, MID(_xlpm.txt,(_xlpm.n-1)*_xlpm.num_characters+1, _xlpm.num_characters), "")
    )
  ),
"")</f>
        <v/>
      </c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  <c r="AH315" s="19"/>
      <c r="AI315" s="19"/>
      <c r="AJ315" s="19"/>
      <c r="AK315" s="19"/>
      <c r="AL315" s="19"/>
      <c r="AM315" s="19"/>
      <c r="AN315" s="19"/>
      <c r="AO315" s="19"/>
      <c r="AP315" s="19"/>
    </row>
    <row r="316" spans="15:42" x14ac:dyDescent="0.3">
      <c r="O316" s="19" t="str" cm="1">
        <f t="array" ref="O316">IFERROR(
  IF(OR($M316="",$N316=""),
    "",
    _xlfn.LET(
      _xlpm.num_characters, characters_per_cell,
      _xlpm.space_chars, 0,
      _xlpm.raw, K316,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((CEILING(_xlpm.x,$H$7)*1000)-45699)&gt;=((CEILING($M316,$H$7)*1000)-45699)
      )),
      _xlpm.n, _xlfn.SCAN(0, _xlpm.flag, _xlfn.LAMBDA(_xlpm.a,_xlpm.b, _xlpm.a + --_xlpm.b)),
      IF(_xlpm.flag, MID(_xlpm.txt,(_xlpm.n-1)*_xlpm.num_characters+1, _xlpm.num_characters), "")
    )
  ),
"")</f>
        <v/>
      </c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  <c r="AH316" s="19"/>
      <c r="AI316" s="19"/>
      <c r="AJ316" s="19"/>
      <c r="AK316" s="19"/>
      <c r="AL316" s="19"/>
      <c r="AM316" s="19"/>
      <c r="AN316" s="19"/>
      <c r="AO316" s="19"/>
      <c r="AP316" s="19"/>
    </row>
    <row r="317" spans="15:42" x14ac:dyDescent="0.3">
      <c r="O317" s="19" t="str" cm="1">
        <f t="array" ref="O317">IFERROR(
  IF(OR($M317="",$N317=""),
    "",
    _xlfn.LET(
      _xlpm.num_characters, characters_per_cell,
      _xlpm.space_chars, 0,
      _xlpm.raw, K317,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((CEILING(_xlpm.x,$H$7)*1000)-45699)&gt;=((CEILING($M317,$H$7)*1000)-45699)
      )),
      _xlpm.n, _xlfn.SCAN(0, _xlpm.flag, _xlfn.LAMBDA(_xlpm.a,_xlpm.b, _xlpm.a + --_xlpm.b)),
      IF(_xlpm.flag, MID(_xlpm.txt,(_xlpm.n-1)*_xlpm.num_characters+1, _xlpm.num_characters), "")
    )
  ),
"")</f>
        <v/>
      </c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  <c r="AB317" s="19"/>
      <c r="AC317" s="19"/>
      <c r="AD317" s="19"/>
      <c r="AE317" s="19"/>
      <c r="AF317" s="19"/>
      <c r="AG317" s="19"/>
      <c r="AH317" s="19"/>
      <c r="AI317" s="19"/>
      <c r="AJ317" s="19"/>
      <c r="AK317" s="19"/>
      <c r="AL317" s="19"/>
      <c r="AM317" s="19"/>
      <c r="AN317" s="19"/>
      <c r="AO317" s="19"/>
      <c r="AP317" s="19"/>
    </row>
    <row r="318" spans="15:42" x14ac:dyDescent="0.3">
      <c r="O318" s="19" t="str" cm="1">
        <f t="array" ref="O318">IFERROR(
  IF(OR($M318="",$N318=""),
    "",
    _xlfn.LET(
      _xlpm.num_characters, characters_per_cell,
      _xlpm.space_chars, 0,
      _xlpm.raw, K318,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((CEILING(_xlpm.x,$H$7)*1000)-45699)&gt;=((CEILING($M318,$H$7)*1000)-45699)
      )),
      _xlpm.n, _xlfn.SCAN(0, _xlpm.flag, _xlfn.LAMBDA(_xlpm.a,_xlpm.b, _xlpm.a + --_xlpm.b)),
      IF(_xlpm.flag, MID(_xlpm.txt,(_xlpm.n-1)*_xlpm.num_characters+1, _xlpm.num_characters), "")
    )
  ),
"")</f>
        <v/>
      </c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  <c r="AB318" s="19"/>
      <c r="AC318" s="19"/>
      <c r="AD318" s="19"/>
      <c r="AE318" s="19"/>
      <c r="AF318" s="19"/>
      <c r="AG318" s="19"/>
      <c r="AH318" s="19"/>
      <c r="AI318" s="19"/>
      <c r="AJ318" s="19"/>
      <c r="AK318" s="19"/>
      <c r="AL318" s="19"/>
      <c r="AM318" s="19"/>
      <c r="AN318" s="19"/>
      <c r="AO318" s="19"/>
      <c r="AP318" s="19"/>
    </row>
    <row r="319" spans="15:42" x14ac:dyDescent="0.3">
      <c r="O319" s="19" t="str" cm="1">
        <f t="array" ref="O319">IFERROR(
  IF(OR($M319="",$N319=""),
    "",
    _xlfn.LET(
      _xlpm.num_characters, characters_per_cell,
      _xlpm.space_chars, 0,
      _xlpm.raw, K319,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((CEILING(_xlpm.x,$H$7)*1000)-45699)&gt;=((CEILING($M319,$H$7)*1000)-45699)
      )),
      _xlpm.n, _xlfn.SCAN(0, _xlpm.flag, _xlfn.LAMBDA(_xlpm.a,_xlpm.b, _xlpm.a + --_xlpm.b)),
      IF(_xlpm.flag, MID(_xlpm.txt,(_xlpm.n-1)*_xlpm.num_characters+1, _xlpm.num_characters), "")
    )
  ),
"")</f>
        <v/>
      </c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  <c r="AH319" s="19"/>
      <c r="AI319" s="19"/>
      <c r="AJ319" s="19"/>
      <c r="AK319" s="19"/>
      <c r="AL319" s="19"/>
      <c r="AM319" s="19"/>
      <c r="AN319" s="19"/>
      <c r="AO319" s="19"/>
      <c r="AP319" s="19"/>
    </row>
    <row r="320" spans="15:42" x14ac:dyDescent="0.3">
      <c r="O320" s="19" t="str" cm="1">
        <f t="array" ref="O320">IFERROR(
  IF(OR($M320="",$N320=""),
    "",
    _xlfn.LET(
      _xlpm.num_characters, characters_per_cell,
      _xlpm.space_chars, 0,
      _xlpm.raw, K320,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((CEILING(_xlpm.x,$H$7)*1000)-45699)&gt;=((CEILING($M320,$H$7)*1000)-45699)
      )),
      _xlpm.n, _xlfn.SCAN(0, _xlpm.flag, _xlfn.LAMBDA(_xlpm.a,_xlpm.b, _xlpm.a + --_xlpm.b)),
      IF(_xlpm.flag, MID(_xlpm.txt,(_xlpm.n-1)*_xlpm.num_characters+1, _xlpm.num_characters), "")
    )
  ),
"")</f>
        <v/>
      </c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  <c r="AH320" s="19"/>
      <c r="AI320" s="19"/>
      <c r="AJ320" s="19"/>
      <c r="AK320" s="19"/>
      <c r="AL320" s="19"/>
      <c r="AM320" s="19"/>
      <c r="AN320" s="19"/>
      <c r="AO320" s="19"/>
      <c r="AP320" s="19"/>
    </row>
    <row r="321" spans="15:42" x14ac:dyDescent="0.3">
      <c r="O321" s="19" t="str" cm="1">
        <f t="array" ref="O321">IFERROR(
  IF(OR($M321="",$N321=""),
    "",
    _xlfn.LET(
      _xlpm.num_characters, characters_per_cell,
      _xlpm.space_chars, 0,
      _xlpm.raw, K321,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((CEILING(_xlpm.x,$H$7)*1000)-45699)&gt;=((CEILING($M321,$H$7)*1000)-45699)
      )),
      _xlpm.n, _xlfn.SCAN(0, _xlpm.flag, _xlfn.LAMBDA(_xlpm.a,_xlpm.b, _xlpm.a + --_xlpm.b)),
      IF(_xlpm.flag, MID(_xlpm.txt,(_xlpm.n-1)*_xlpm.num_characters+1, _xlpm.num_characters), "")
    )
  ),
"")</f>
        <v/>
      </c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  <c r="AH321" s="19"/>
      <c r="AI321" s="19"/>
      <c r="AJ321" s="19"/>
      <c r="AK321" s="19"/>
      <c r="AL321" s="19"/>
      <c r="AM321" s="19"/>
      <c r="AN321" s="19"/>
      <c r="AO321" s="19"/>
      <c r="AP321" s="19"/>
    </row>
    <row r="322" spans="15:42" x14ac:dyDescent="0.3">
      <c r="O322" s="19" t="str" cm="1">
        <f t="array" ref="O322">IFERROR(
  IF(OR($M322="",$N322=""),
    "",
    _xlfn.LET(
      _xlpm.num_characters, characters_per_cell,
      _xlpm.space_chars, 0,
      _xlpm.raw, K322,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((CEILING(_xlpm.x,$H$7)*1000)-45699)&gt;=((CEILING($M322,$H$7)*1000)-45699)
      )),
      _xlpm.n, _xlfn.SCAN(0, _xlpm.flag, _xlfn.LAMBDA(_xlpm.a,_xlpm.b, _xlpm.a + --_xlpm.b)),
      IF(_xlpm.flag, MID(_xlpm.txt,(_xlpm.n-1)*_xlpm.num_characters+1, _xlpm.num_characters), "")
    )
  ),
"")</f>
        <v/>
      </c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  <c r="AB322" s="19"/>
      <c r="AC322" s="19"/>
      <c r="AD322" s="19"/>
      <c r="AE322" s="19"/>
      <c r="AF322" s="19"/>
      <c r="AG322" s="19"/>
      <c r="AH322" s="19"/>
      <c r="AI322" s="19"/>
      <c r="AJ322" s="19"/>
      <c r="AK322" s="19"/>
      <c r="AL322" s="19"/>
      <c r="AM322" s="19"/>
      <c r="AN322" s="19"/>
      <c r="AO322" s="19"/>
      <c r="AP322" s="19"/>
    </row>
    <row r="323" spans="15:42" x14ac:dyDescent="0.3">
      <c r="O323" s="19" t="str" cm="1">
        <f t="array" ref="O323">IFERROR(
  IF(OR($M323="",$N323=""),
    "",
    _xlfn.LET(
      _xlpm.num_characters, characters_per_cell,
      _xlpm.space_chars, 0,
      _xlpm.raw, K323,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((CEILING(_xlpm.x,$H$7)*1000)-45699)&gt;=((CEILING($M323,$H$7)*1000)-45699)
      )),
      _xlpm.n, _xlfn.SCAN(0, _xlpm.flag, _xlfn.LAMBDA(_xlpm.a,_xlpm.b, _xlpm.a + --_xlpm.b)),
      IF(_xlpm.flag, MID(_xlpm.txt,(_xlpm.n-1)*_xlpm.num_characters+1, _xlpm.num_characters), "")
    )
  ),
"")</f>
        <v/>
      </c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  <c r="AB323" s="19"/>
      <c r="AC323" s="19"/>
      <c r="AD323" s="19"/>
      <c r="AE323" s="19"/>
      <c r="AF323" s="19"/>
      <c r="AG323" s="19"/>
      <c r="AH323" s="19"/>
      <c r="AI323" s="19"/>
      <c r="AJ323" s="19"/>
      <c r="AK323" s="19"/>
      <c r="AL323" s="19"/>
      <c r="AM323" s="19"/>
      <c r="AN323" s="19"/>
      <c r="AO323" s="19"/>
      <c r="AP323" s="19"/>
    </row>
    <row r="324" spans="15:42" x14ac:dyDescent="0.3">
      <c r="O324" s="19" t="str" cm="1">
        <f t="array" ref="O324">IFERROR(
  IF(OR($M324="",$N324=""),
    "",
    _xlfn.LET(
      _xlpm.num_characters, characters_per_cell,
      _xlpm.space_chars, 0,
      _xlpm.raw, K324,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((CEILING(_xlpm.x,$H$7)*1000)-45699)&gt;=((CEILING($M324,$H$7)*1000)-45699)
      )),
      _xlpm.n, _xlfn.SCAN(0, _xlpm.flag, _xlfn.LAMBDA(_xlpm.a,_xlpm.b, _xlpm.a + --_xlpm.b)),
      IF(_xlpm.flag, MID(_xlpm.txt,(_xlpm.n-1)*_xlpm.num_characters+1, _xlpm.num_characters), "")
    )
  ),
"")</f>
        <v/>
      </c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  <c r="AH324" s="19"/>
      <c r="AI324" s="19"/>
      <c r="AJ324" s="19"/>
      <c r="AK324" s="19"/>
      <c r="AL324" s="19"/>
      <c r="AM324" s="19"/>
      <c r="AN324" s="19"/>
      <c r="AO324" s="19"/>
      <c r="AP324" s="19"/>
    </row>
    <row r="325" spans="15:42" x14ac:dyDescent="0.3">
      <c r="O325" s="19" t="str" cm="1">
        <f t="array" ref="O325">IFERROR(
  IF(OR($M325="",$N325=""),
    "",
    _xlfn.LET(
      _xlpm.num_characters, characters_per_cell,
      _xlpm.space_chars, 0,
      _xlpm.raw, K325,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((CEILING(_xlpm.x,$H$7)*1000)-45699)&gt;=((CEILING($M325,$H$7)*1000)-45699)
      )),
      _xlpm.n, _xlfn.SCAN(0, _xlpm.flag, _xlfn.LAMBDA(_xlpm.a,_xlpm.b, _xlpm.a + --_xlpm.b)),
      IF(_xlpm.flag, MID(_xlpm.txt,(_xlpm.n-1)*_xlpm.num_characters+1, _xlpm.num_characters), "")
    )
  ),
"")</f>
        <v/>
      </c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  <c r="AB325" s="19"/>
      <c r="AC325" s="19"/>
      <c r="AD325" s="19"/>
      <c r="AE325" s="19"/>
      <c r="AF325" s="19"/>
      <c r="AG325" s="19"/>
      <c r="AH325" s="19"/>
      <c r="AI325" s="19"/>
      <c r="AJ325" s="19"/>
      <c r="AK325" s="19"/>
      <c r="AL325" s="19"/>
      <c r="AM325" s="19"/>
      <c r="AN325" s="19"/>
      <c r="AO325" s="19"/>
      <c r="AP325" s="19"/>
    </row>
    <row r="326" spans="15:42" x14ac:dyDescent="0.3">
      <c r="O326" s="19" t="str" cm="1">
        <f t="array" ref="O326">IFERROR(
  IF(OR($M326="",$N326=""),
    "",
    _xlfn.LET(
      _xlpm.num_characters, characters_per_cell,
      _xlpm.space_chars, 0,
      _xlpm.raw, K326,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((CEILING(_xlpm.x,$H$7)*1000)-45699)&gt;=((CEILING($M326,$H$7)*1000)-45699)
      )),
      _xlpm.n, _xlfn.SCAN(0, _xlpm.flag, _xlfn.LAMBDA(_xlpm.a,_xlpm.b, _xlpm.a + --_xlpm.b)),
      IF(_xlpm.flag, MID(_xlpm.txt,(_xlpm.n-1)*_xlpm.num_characters+1, _xlpm.num_characters), "")
    )
  ),
"")</f>
        <v/>
      </c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  <c r="AB326" s="19"/>
      <c r="AC326" s="19"/>
      <c r="AD326" s="19"/>
      <c r="AE326" s="19"/>
      <c r="AF326" s="19"/>
      <c r="AG326" s="19"/>
      <c r="AH326" s="19"/>
      <c r="AI326" s="19"/>
      <c r="AJ326" s="19"/>
      <c r="AK326" s="19"/>
      <c r="AL326" s="19"/>
      <c r="AM326" s="19"/>
      <c r="AN326" s="19"/>
      <c r="AO326" s="19"/>
      <c r="AP326" s="19"/>
    </row>
    <row r="327" spans="15:42" x14ac:dyDescent="0.3">
      <c r="O327" s="19" t="str" cm="1">
        <f t="array" ref="O327">IFERROR(
  IF(OR($M327="",$N327=""),
    "",
    _xlfn.LET(
      _xlpm.num_characters, characters_per_cell,
      _xlpm.space_chars, 0,
      _xlpm.raw, K327,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((CEILING(_xlpm.x,$H$7)*1000)-45699)&gt;=((CEILING($M327,$H$7)*1000)-45699)
      )),
      _xlpm.n, _xlfn.SCAN(0, _xlpm.flag, _xlfn.LAMBDA(_xlpm.a,_xlpm.b, _xlpm.a + --_xlpm.b)),
      IF(_xlpm.flag, MID(_xlpm.txt,(_xlpm.n-1)*_xlpm.num_characters+1, _xlpm.num_characters), "")
    )
  ),
"")</f>
        <v/>
      </c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  <c r="AH327" s="19"/>
      <c r="AI327" s="19"/>
      <c r="AJ327" s="19"/>
      <c r="AK327" s="19"/>
      <c r="AL327" s="19"/>
      <c r="AM327" s="19"/>
      <c r="AN327" s="19"/>
      <c r="AO327" s="19"/>
      <c r="AP327" s="19"/>
    </row>
    <row r="328" spans="15:42" x14ac:dyDescent="0.3">
      <c r="O328" s="19" t="str" cm="1">
        <f t="array" ref="O328">IFERROR(
  IF(OR($M328="",$N328=""),
    "",
    _xlfn.LET(
      _xlpm.num_characters, characters_per_cell,
      _xlpm.space_chars, 0,
      _xlpm.raw, K328,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((CEILING(_xlpm.x,$H$7)*1000)-45699)&gt;=((CEILING($M328,$H$7)*1000)-45699)
      )),
      _xlpm.n, _xlfn.SCAN(0, _xlpm.flag, _xlfn.LAMBDA(_xlpm.a,_xlpm.b, _xlpm.a + --_xlpm.b)),
      IF(_xlpm.flag, MID(_xlpm.txt,(_xlpm.n-1)*_xlpm.num_characters+1, _xlpm.num_characters), "")
    )
  ),
"")</f>
        <v/>
      </c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  <c r="AH328" s="19"/>
      <c r="AI328" s="19"/>
      <c r="AJ328" s="19"/>
      <c r="AK328" s="19"/>
      <c r="AL328" s="19"/>
      <c r="AM328" s="19"/>
      <c r="AN328" s="19"/>
      <c r="AO328" s="19"/>
      <c r="AP328" s="19"/>
    </row>
    <row r="329" spans="15:42" x14ac:dyDescent="0.3">
      <c r="O329" s="19" t="str" cm="1">
        <f t="array" ref="O329">IFERROR(
  IF(OR($M329="",$N329=""),
    "",
    _xlfn.LET(
      _xlpm.num_characters, characters_per_cell,
      _xlpm.space_chars, 0,
      _xlpm.raw, K329,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((CEILING(_xlpm.x,$H$7)*1000)-45699)&gt;=((CEILING($M329,$H$7)*1000)-45699)
      )),
      _xlpm.n, _xlfn.SCAN(0, _xlpm.flag, _xlfn.LAMBDA(_xlpm.a,_xlpm.b, _xlpm.a + --_xlpm.b)),
      IF(_xlpm.flag, MID(_xlpm.txt,(_xlpm.n-1)*_xlpm.num_characters+1, _xlpm.num_characters), "")
    )
  ),
"")</f>
        <v/>
      </c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  <c r="AH329" s="19"/>
      <c r="AI329" s="19"/>
      <c r="AJ329" s="19"/>
      <c r="AK329" s="19"/>
      <c r="AL329" s="19"/>
      <c r="AM329" s="19"/>
      <c r="AN329" s="19"/>
      <c r="AO329" s="19"/>
      <c r="AP329" s="19"/>
    </row>
    <row r="330" spans="15:42" x14ac:dyDescent="0.3">
      <c r="O330" s="19" t="str" cm="1">
        <f t="array" ref="O330">IFERROR(
  IF(OR($M330="",$N330=""),
    "",
    _xlfn.LET(
      _xlpm.num_characters, characters_per_cell,
      _xlpm.space_chars, 0,
      _xlpm.raw, K330,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((CEILING(_xlpm.x,$H$7)*1000)-45699)&gt;=((CEILING($M330,$H$7)*1000)-45699)
      )),
      _xlpm.n, _xlfn.SCAN(0, _xlpm.flag, _xlfn.LAMBDA(_xlpm.a,_xlpm.b, _xlpm.a + --_xlpm.b)),
      IF(_xlpm.flag, MID(_xlpm.txt,(_xlpm.n-1)*_xlpm.num_characters+1, _xlpm.num_characters), "")
    )
  ),
"")</f>
        <v/>
      </c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  <c r="AB330" s="19"/>
      <c r="AC330" s="19"/>
      <c r="AD330" s="19"/>
      <c r="AE330" s="19"/>
      <c r="AF330" s="19"/>
      <c r="AG330" s="19"/>
      <c r="AH330" s="19"/>
      <c r="AI330" s="19"/>
      <c r="AJ330" s="19"/>
      <c r="AK330" s="19"/>
      <c r="AL330" s="19"/>
      <c r="AM330" s="19"/>
      <c r="AN330" s="19"/>
      <c r="AO330" s="19"/>
      <c r="AP330" s="19"/>
    </row>
    <row r="331" spans="15:42" x14ac:dyDescent="0.3">
      <c r="O331" s="19" t="str" cm="1">
        <f t="array" ref="O331">IFERROR(
  IF(OR($M331="",$N331=""),
    "",
    _xlfn.LET(
      _xlpm.num_characters, characters_per_cell,
      _xlpm.space_chars, 0,
      _xlpm.raw, K331,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((CEILING(_xlpm.x,$H$7)*1000)-45699)&gt;=((CEILING($M331,$H$7)*1000)-45699)
      )),
      _xlpm.n, _xlfn.SCAN(0, _xlpm.flag, _xlfn.LAMBDA(_xlpm.a,_xlpm.b, _xlpm.a + --_xlpm.b)),
      IF(_xlpm.flag, MID(_xlpm.txt,(_xlpm.n-1)*_xlpm.num_characters+1, _xlpm.num_characters), "")
    )
  ),
"")</f>
        <v/>
      </c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  <c r="AB331" s="19"/>
      <c r="AC331" s="19"/>
      <c r="AD331" s="19"/>
      <c r="AE331" s="19"/>
      <c r="AF331" s="19"/>
      <c r="AG331" s="19"/>
      <c r="AH331" s="19"/>
      <c r="AI331" s="19"/>
      <c r="AJ331" s="19"/>
      <c r="AK331" s="19"/>
      <c r="AL331" s="19"/>
      <c r="AM331" s="19"/>
      <c r="AN331" s="19"/>
      <c r="AO331" s="19"/>
      <c r="AP331" s="19"/>
    </row>
    <row r="332" spans="15:42" x14ac:dyDescent="0.3">
      <c r="O332" s="19" t="str" cm="1">
        <f t="array" ref="O332">IFERROR(
  IF(OR($M332="",$N332=""),
    "",
    _xlfn.LET(
      _xlpm.num_characters, characters_per_cell,
      _xlpm.space_chars, 0,
      _xlpm.raw, K332,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((CEILING(_xlpm.x,$H$7)*1000)-45699)&gt;=((CEILING($M332,$H$7)*1000)-45699)
      )),
      _xlpm.n, _xlfn.SCAN(0, _xlpm.flag, _xlfn.LAMBDA(_xlpm.a,_xlpm.b, _xlpm.a + --_xlpm.b)),
      IF(_xlpm.flag, MID(_xlpm.txt,(_xlpm.n-1)*_xlpm.num_characters+1, _xlpm.num_characters), "")
    )
  ),
"")</f>
        <v/>
      </c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  <c r="AB332" s="19"/>
      <c r="AC332" s="19"/>
      <c r="AD332" s="19"/>
      <c r="AE332" s="19"/>
      <c r="AF332" s="19"/>
      <c r="AG332" s="19"/>
      <c r="AH332" s="19"/>
      <c r="AI332" s="19"/>
      <c r="AJ332" s="19"/>
      <c r="AK332" s="19"/>
      <c r="AL332" s="19"/>
      <c r="AM332" s="19"/>
      <c r="AN332" s="19"/>
      <c r="AO332" s="19"/>
      <c r="AP332" s="19"/>
    </row>
    <row r="333" spans="15:42" x14ac:dyDescent="0.3">
      <c r="O333" s="19" t="str" cm="1">
        <f t="array" ref="O333">IFERROR(
  IF(OR($M333="",$N333=""),
    "",
    _xlfn.LET(
      _xlpm.num_characters, characters_per_cell,
      _xlpm.space_chars, 0,
      _xlpm.raw, K333,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((CEILING(_xlpm.x,$H$7)*1000)-45699)&gt;=((CEILING($M333,$H$7)*1000)-45699)
      )),
      _xlpm.n, _xlfn.SCAN(0, _xlpm.flag, _xlfn.LAMBDA(_xlpm.a,_xlpm.b, _xlpm.a + --_xlpm.b)),
      IF(_xlpm.flag, MID(_xlpm.txt,(_xlpm.n-1)*_xlpm.num_characters+1, _xlpm.num_characters), "")
    )
  ),
"")</f>
        <v/>
      </c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  <c r="AH333" s="19"/>
      <c r="AI333" s="19"/>
      <c r="AJ333" s="19"/>
      <c r="AK333" s="19"/>
      <c r="AL333" s="19"/>
      <c r="AM333" s="19"/>
      <c r="AN333" s="19"/>
      <c r="AO333" s="19"/>
      <c r="AP333" s="19"/>
    </row>
    <row r="334" spans="15:42" x14ac:dyDescent="0.3">
      <c r="O334" s="19" t="str" cm="1">
        <f t="array" ref="O334">IFERROR(
  IF(OR($M334="",$N334=""),
    "",
    _xlfn.LET(
      _xlpm.num_characters, characters_per_cell,
      _xlpm.space_chars, 0,
      _xlpm.raw, K334,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((CEILING(_xlpm.x,$H$7)*1000)-45699)&gt;=((CEILING($M334,$H$7)*1000)-45699)
      )),
      _xlpm.n, _xlfn.SCAN(0, _xlpm.flag, _xlfn.LAMBDA(_xlpm.a,_xlpm.b, _xlpm.a + --_xlpm.b)),
      IF(_xlpm.flag, MID(_xlpm.txt,(_xlpm.n-1)*_xlpm.num_characters+1, _xlpm.num_characters), "")
    )
  ),
"")</f>
        <v/>
      </c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  <c r="AH334" s="19"/>
      <c r="AI334" s="19"/>
      <c r="AJ334" s="19"/>
      <c r="AK334" s="19"/>
      <c r="AL334" s="19"/>
      <c r="AM334" s="19"/>
      <c r="AN334" s="19"/>
      <c r="AO334" s="19"/>
      <c r="AP334" s="19"/>
    </row>
    <row r="335" spans="15:42" x14ac:dyDescent="0.3">
      <c r="O335" s="19" t="str" cm="1">
        <f t="array" ref="O335">IFERROR(
  IF(OR($M335="",$N335=""),
    "",
    _xlfn.LET(
      _xlpm.num_characters, characters_per_cell,
      _xlpm.space_chars, 0,
      _xlpm.raw, K335,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((CEILING(_xlpm.x,$H$7)*1000)-45699)&gt;=((CEILING($M335,$H$7)*1000)-45699)
      )),
      _xlpm.n, _xlfn.SCAN(0, _xlpm.flag, _xlfn.LAMBDA(_xlpm.a,_xlpm.b, _xlpm.a + --_xlpm.b)),
      IF(_xlpm.flag, MID(_xlpm.txt,(_xlpm.n-1)*_xlpm.num_characters+1, _xlpm.num_characters), "")
    )
  ),
"")</f>
        <v/>
      </c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  <c r="AH335" s="19"/>
      <c r="AI335" s="19"/>
      <c r="AJ335" s="19"/>
      <c r="AK335" s="19"/>
      <c r="AL335" s="19"/>
      <c r="AM335" s="19"/>
      <c r="AN335" s="19"/>
      <c r="AO335" s="19"/>
      <c r="AP335" s="19"/>
    </row>
    <row r="336" spans="15:42" x14ac:dyDescent="0.3">
      <c r="O336" s="19" t="str" cm="1">
        <f t="array" ref="O336">IFERROR(
  IF(OR($M336="",$N336=""),
    "",
    _xlfn.LET(
      _xlpm.num_characters, characters_per_cell,
      _xlpm.space_chars, 0,
      _xlpm.raw, K336,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((CEILING(_xlpm.x,$H$7)*1000)-45699)&gt;=((CEILING($M336,$H$7)*1000)-45699)
      )),
      _xlpm.n, _xlfn.SCAN(0, _xlpm.flag, _xlfn.LAMBDA(_xlpm.a,_xlpm.b, _xlpm.a + --_xlpm.b)),
      IF(_xlpm.flag, MID(_xlpm.txt,(_xlpm.n-1)*_xlpm.num_characters+1, _xlpm.num_characters), "")
    )
  ),
"")</f>
        <v/>
      </c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19"/>
      <c r="AI336" s="19"/>
      <c r="AJ336" s="19"/>
      <c r="AK336" s="19"/>
      <c r="AL336" s="19"/>
      <c r="AM336" s="19"/>
      <c r="AN336" s="19"/>
      <c r="AO336" s="19"/>
      <c r="AP336" s="19"/>
    </row>
    <row r="337" spans="15:42" x14ac:dyDescent="0.3">
      <c r="O337" s="19" t="str" cm="1">
        <f t="array" ref="O337">IFERROR(
  IF(OR($M337="",$N337=""),
    "",
    _xlfn.LET(
      _xlpm.num_characters, characters_per_cell,
      _xlpm.space_chars, 0,
      _xlpm.raw, K337,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((CEILING(_xlpm.x,$H$7)*1000)-45699)&gt;=((CEILING($M337,$H$7)*1000)-45699)
      )),
      _xlpm.n, _xlfn.SCAN(0, _xlpm.flag, _xlfn.LAMBDA(_xlpm.a,_xlpm.b, _xlpm.a + --_xlpm.b)),
      IF(_xlpm.flag, MID(_xlpm.txt,(_xlpm.n-1)*_xlpm.num_characters+1, _xlpm.num_characters), "")
    )
  ),
"")</f>
        <v/>
      </c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19"/>
      <c r="AI337" s="19"/>
      <c r="AJ337" s="19"/>
      <c r="AK337" s="19"/>
      <c r="AL337" s="19"/>
      <c r="AM337" s="19"/>
      <c r="AN337" s="19"/>
      <c r="AO337" s="19"/>
      <c r="AP337" s="19"/>
    </row>
    <row r="338" spans="15:42" x14ac:dyDescent="0.3">
      <c r="O338" s="19" t="str" cm="1">
        <f t="array" ref="O338">IFERROR(
  IF(OR($M338="",$N338=""),
    "",
    _xlfn.LET(
      _xlpm.num_characters, characters_per_cell,
      _xlpm.space_chars, 0,
      _xlpm.raw, K338,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((CEILING(_xlpm.x,$H$7)*1000)-45699)&gt;=((CEILING($M338,$H$7)*1000)-45699)
      )),
      _xlpm.n, _xlfn.SCAN(0, _xlpm.flag, _xlfn.LAMBDA(_xlpm.a,_xlpm.b, _xlpm.a + --_xlpm.b)),
      IF(_xlpm.flag, MID(_xlpm.txt,(_xlpm.n-1)*_xlpm.num_characters+1, _xlpm.num_characters), "")
    )
  ),
"")</f>
        <v/>
      </c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  <c r="AB338" s="19"/>
      <c r="AC338" s="19"/>
      <c r="AD338" s="19"/>
      <c r="AE338" s="19"/>
      <c r="AF338" s="19"/>
      <c r="AG338" s="19"/>
      <c r="AH338" s="19"/>
      <c r="AI338" s="19"/>
      <c r="AJ338" s="19"/>
      <c r="AK338" s="19"/>
      <c r="AL338" s="19"/>
      <c r="AM338" s="19"/>
      <c r="AN338" s="19"/>
      <c r="AO338" s="19"/>
      <c r="AP338" s="19"/>
    </row>
    <row r="339" spans="15:42" x14ac:dyDescent="0.3">
      <c r="O339" s="19" t="str" cm="1">
        <f t="array" ref="O339">IFERROR(
  IF(OR($M339="",$N339=""),
    "",
    _xlfn.LET(
      _xlpm.num_characters, characters_per_cell,
      _xlpm.space_chars, 0,
      _xlpm.raw, K339,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((CEILING(_xlpm.x,$H$7)*1000)-45699)&gt;=((CEILING($M339,$H$7)*1000)-45699)
      )),
      _xlpm.n, _xlfn.SCAN(0, _xlpm.flag, _xlfn.LAMBDA(_xlpm.a,_xlpm.b, _xlpm.a + --_xlpm.b)),
      IF(_xlpm.flag, MID(_xlpm.txt,(_xlpm.n-1)*_xlpm.num_characters+1, _xlpm.num_characters), "")
    )
  ),
"")</f>
        <v/>
      </c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  <c r="AH339" s="19"/>
      <c r="AI339" s="19"/>
      <c r="AJ339" s="19"/>
      <c r="AK339" s="19"/>
      <c r="AL339" s="19"/>
      <c r="AM339" s="19"/>
      <c r="AN339" s="19"/>
      <c r="AO339" s="19"/>
      <c r="AP339" s="19"/>
    </row>
    <row r="340" spans="15:42" x14ac:dyDescent="0.3">
      <c r="O340" s="19" t="str" cm="1">
        <f t="array" ref="O340">IFERROR(
  IF(OR($M340="",$N340=""),
    "",
    _xlfn.LET(
      _xlpm.num_characters, characters_per_cell,
      _xlpm.space_chars, 0,
      _xlpm.raw, K340,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((CEILING(_xlpm.x,$H$7)*1000)-45699)&gt;=((CEILING($M340,$H$7)*1000)-45699)
      )),
      _xlpm.n, _xlfn.SCAN(0, _xlpm.flag, _xlfn.LAMBDA(_xlpm.a,_xlpm.b, _xlpm.a + --_xlpm.b)),
      IF(_xlpm.flag, MID(_xlpm.txt,(_xlpm.n-1)*_xlpm.num_characters+1, _xlpm.num_characters), "")
    )
  ),
"")</f>
        <v/>
      </c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  <c r="AH340" s="19"/>
      <c r="AI340" s="19"/>
      <c r="AJ340" s="19"/>
      <c r="AK340" s="19"/>
      <c r="AL340" s="19"/>
      <c r="AM340" s="19"/>
      <c r="AN340" s="19"/>
      <c r="AO340" s="19"/>
      <c r="AP340" s="19"/>
    </row>
    <row r="341" spans="15:42" x14ac:dyDescent="0.3">
      <c r="O341" s="19" t="str" cm="1">
        <f t="array" ref="O341">IFERROR(
  IF(OR($M341="",$N341=""),
    "",
    _xlfn.LET(
      _xlpm.num_characters, characters_per_cell,
      _xlpm.space_chars, 0,
      _xlpm.raw, K341,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((CEILING(_xlpm.x,$H$7)*1000)-45699)&gt;=((CEILING($M341,$H$7)*1000)-45699)
      )),
      _xlpm.n, _xlfn.SCAN(0, _xlpm.flag, _xlfn.LAMBDA(_xlpm.a,_xlpm.b, _xlpm.a + --_xlpm.b)),
      IF(_xlpm.flag, MID(_xlpm.txt,(_xlpm.n-1)*_xlpm.num_characters+1, _xlpm.num_characters), "")
    )
  ),
"")</f>
        <v/>
      </c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  <c r="AH341" s="19"/>
      <c r="AI341" s="19"/>
      <c r="AJ341" s="19"/>
      <c r="AK341" s="19"/>
      <c r="AL341" s="19"/>
      <c r="AM341" s="19"/>
      <c r="AN341" s="19"/>
      <c r="AO341" s="19"/>
      <c r="AP341" s="19"/>
    </row>
    <row r="342" spans="15:42" x14ac:dyDescent="0.3">
      <c r="O342" s="19" t="str" cm="1">
        <f t="array" ref="O342">IFERROR(
  IF(OR($M342="",$N342=""),
    "",
    _xlfn.LET(
      _xlpm.num_characters, characters_per_cell,
      _xlpm.space_chars, 0,
      _xlpm.raw, K342,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((CEILING(_xlpm.x,$H$7)*1000)-45699)&gt;=((CEILING($M342,$H$7)*1000)-45699)
      )),
      _xlpm.n, _xlfn.SCAN(0, _xlpm.flag, _xlfn.LAMBDA(_xlpm.a,_xlpm.b, _xlpm.a + --_xlpm.b)),
      IF(_xlpm.flag, MID(_xlpm.txt,(_xlpm.n-1)*_xlpm.num_characters+1, _xlpm.num_characters), "")
    )
  ),
"")</f>
        <v/>
      </c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  <c r="AB342" s="19"/>
      <c r="AC342" s="19"/>
      <c r="AD342" s="19"/>
      <c r="AE342" s="19"/>
      <c r="AF342" s="19"/>
      <c r="AG342" s="19"/>
      <c r="AH342" s="19"/>
      <c r="AI342" s="19"/>
      <c r="AJ342" s="19"/>
      <c r="AK342" s="19"/>
      <c r="AL342" s="19"/>
      <c r="AM342" s="19"/>
      <c r="AN342" s="19"/>
      <c r="AO342" s="19"/>
      <c r="AP342" s="19"/>
    </row>
    <row r="343" spans="15:42" x14ac:dyDescent="0.3">
      <c r="O343" s="19" t="str" cm="1">
        <f t="array" ref="O343">IFERROR(
  IF(OR($M343="",$N343=""),
    "",
    _xlfn.LET(
      _xlpm.num_characters, characters_per_cell,
      _xlpm.space_chars, 0,
      _xlpm.raw, K343,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((CEILING(_xlpm.x,$H$7)*1000)-45699)&gt;=((CEILING($M343,$H$7)*1000)-45699)
      )),
      _xlpm.n, _xlfn.SCAN(0, _xlpm.flag, _xlfn.LAMBDA(_xlpm.a,_xlpm.b, _xlpm.a + --_xlpm.b)),
      IF(_xlpm.flag, MID(_xlpm.txt,(_xlpm.n-1)*_xlpm.num_characters+1, _xlpm.num_characters), "")
    )
  ),
"")</f>
        <v/>
      </c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  <c r="AH343" s="19"/>
      <c r="AI343" s="19"/>
      <c r="AJ343" s="19"/>
      <c r="AK343" s="19"/>
      <c r="AL343" s="19"/>
      <c r="AM343" s="19"/>
      <c r="AN343" s="19"/>
      <c r="AO343" s="19"/>
      <c r="AP343" s="19"/>
    </row>
    <row r="344" spans="15:42" x14ac:dyDescent="0.3">
      <c r="O344" s="19" t="str" cm="1">
        <f t="array" ref="O344">IFERROR(
  IF(OR($M344="",$N344=""),
    "",
    _xlfn.LET(
      _xlpm.num_characters, characters_per_cell,
      _xlpm.space_chars, 0,
      _xlpm.raw, K344,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((CEILING(_xlpm.x,$H$7)*1000)-45699)&gt;=((CEILING($M344,$H$7)*1000)-45699)
      )),
      _xlpm.n, _xlfn.SCAN(0, _xlpm.flag, _xlfn.LAMBDA(_xlpm.a,_xlpm.b, _xlpm.a + --_xlpm.b)),
      IF(_xlpm.flag, MID(_xlpm.txt,(_xlpm.n-1)*_xlpm.num_characters+1, _xlpm.num_characters), "")
    )
  ),
"")</f>
        <v/>
      </c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19"/>
      <c r="AI344" s="19"/>
      <c r="AJ344" s="19"/>
      <c r="AK344" s="19"/>
      <c r="AL344" s="19"/>
      <c r="AM344" s="19"/>
      <c r="AN344" s="19"/>
      <c r="AO344" s="19"/>
      <c r="AP344" s="19"/>
    </row>
    <row r="345" spans="15:42" x14ac:dyDescent="0.3">
      <c r="O345" s="19" t="str" cm="1">
        <f t="array" ref="O345">IFERROR(
  IF(OR($M345="",$N345=""),
    "",
    _xlfn.LET(
      _xlpm.num_characters, characters_per_cell,
      _xlpm.space_chars, 0,
      _xlpm.raw, K345,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((CEILING(_xlpm.x,$H$7)*1000)-45699)&gt;=((CEILING($M345,$H$7)*1000)-45699)
      )),
      _xlpm.n, _xlfn.SCAN(0, _xlpm.flag, _xlfn.LAMBDA(_xlpm.a,_xlpm.b, _xlpm.a + --_xlpm.b)),
      IF(_xlpm.flag, MID(_xlpm.txt,(_xlpm.n-1)*_xlpm.num_characters+1, _xlpm.num_characters), "")
    )
  ),
"")</f>
        <v/>
      </c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  <c r="AP345" s="19"/>
    </row>
    <row r="346" spans="15:42" x14ac:dyDescent="0.3">
      <c r="O346" s="19" t="str" cm="1">
        <f t="array" ref="O346">IFERROR(
  IF(OR($M346="",$N346=""),
    "",
    _xlfn.LET(
      _xlpm.num_characters, characters_per_cell,
      _xlpm.space_chars, 0,
      _xlpm.raw, K346,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((CEILING(_xlpm.x,$H$7)*1000)-45699)&gt;=((CEILING($M346,$H$7)*1000)-45699)
      )),
      _xlpm.n, _xlfn.SCAN(0, _xlpm.flag, _xlfn.LAMBDA(_xlpm.a,_xlpm.b, _xlpm.a + --_xlpm.b)),
      IF(_xlpm.flag, MID(_xlpm.txt,(_xlpm.n-1)*_xlpm.num_characters+1, _xlpm.num_characters), "")
    )
  ),
"")</f>
        <v/>
      </c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  <c r="AB346" s="19"/>
      <c r="AC346" s="19"/>
      <c r="AD346" s="19"/>
      <c r="AE346" s="19"/>
      <c r="AF346" s="19"/>
      <c r="AG346" s="19"/>
      <c r="AH346" s="19"/>
      <c r="AI346" s="19"/>
      <c r="AJ346" s="19"/>
      <c r="AK346" s="19"/>
      <c r="AL346" s="19"/>
      <c r="AM346" s="19"/>
      <c r="AN346" s="19"/>
      <c r="AO346" s="19"/>
      <c r="AP346" s="19"/>
    </row>
    <row r="347" spans="15:42" x14ac:dyDescent="0.3">
      <c r="O347" s="19" t="str" cm="1">
        <f t="array" ref="O347">IFERROR(
  IF(OR($M347="",$N347=""),
    "",
    _xlfn.LET(
      _xlpm.num_characters, characters_per_cell,
      _xlpm.space_chars, 0,
      _xlpm.raw, K347,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((CEILING(_xlpm.x,$H$7)*1000)-45699)&gt;=((CEILING($M347,$H$7)*1000)-45699)
      )),
      _xlpm.n, _xlfn.SCAN(0, _xlpm.flag, _xlfn.LAMBDA(_xlpm.a,_xlpm.b, _xlpm.a + --_xlpm.b)),
      IF(_xlpm.flag, MID(_xlpm.txt,(_xlpm.n-1)*_xlpm.num_characters+1, _xlpm.num_characters), "")
    )
  ),
"")</f>
        <v/>
      </c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  <c r="AB347" s="19"/>
      <c r="AC347" s="19"/>
      <c r="AD347" s="19"/>
      <c r="AE347" s="19"/>
      <c r="AF347" s="19"/>
      <c r="AG347" s="19"/>
      <c r="AH347" s="19"/>
      <c r="AI347" s="19"/>
      <c r="AJ347" s="19"/>
      <c r="AK347" s="19"/>
      <c r="AL347" s="19"/>
      <c r="AM347" s="19"/>
      <c r="AN347" s="19"/>
      <c r="AO347" s="19"/>
      <c r="AP347" s="19"/>
    </row>
    <row r="348" spans="15:42" x14ac:dyDescent="0.3">
      <c r="O348" s="19" t="str" cm="1">
        <f t="array" ref="O348">IFERROR(
  IF(OR($M348="",$N348=""),
    "",
    _xlfn.LET(
      _xlpm.num_characters, characters_per_cell,
      _xlpm.space_chars, 0,
      _xlpm.raw, K348,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((CEILING(_xlpm.x,$H$7)*1000)-45699)&gt;=((CEILING($M348,$H$7)*1000)-45699)
      )),
      _xlpm.n, _xlfn.SCAN(0, _xlpm.flag, _xlfn.LAMBDA(_xlpm.a,_xlpm.b, _xlpm.a + --_xlpm.b)),
      IF(_xlpm.flag, MID(_xlpm.txt,(_xlpm.n-1)*_xlpm.num_characters+1, _xlpm.num_characters), "")
    )
  ),
"")</f>
        <v/>
      </c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  <c r="AB348" s="19"/>
      <c r="AC348" s="19"/>
      <c r="AD348" s="19"/>
      <c r="AE348" s="19"/>
      <c r="AF348" s="19"/>
      <c r="AG348" s="19"/>
      <c r="AH348" s="19"/>
      <c r="AI348" s="19"/>
      <c r="AJ348" s="19"/>
      <c r="AK348" s="19"/>
      <c r="AL348" s="19"/>
      <c r="AM348" s="19"/>
      <c r="AN348" s="19"/>
      <c r="AO348" s="19"/>
      <c r="AP348" s="19"/>
    </row>
    <row r="349" spans="15:42" x14ac:dyDescent="0.3">
      <c r="O349" s="19" t="str" cm="1">
        <f t="array" ref="O349">IFERROR(
  IF(OR($M349="",$N349=""),
    "",
    _xlfn.LET(
      _xlpm.num_characters, characters_per_cell,
      _xlpm.space_chars, 0,
      _xlpm.raw, K349,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((CEILING(_xlpm.x,$H$7)*1000)-45699)&gt;=((CEILING($M349,$H$7)*1000)-45699)
      )),
      _xlpm.n, _xlfn.SCAN(0, _xlpm.flag, _xlfn.LAMBDA(_xlpm.a,_xlpm.b, _xlpm.a + --_xlpm.b)),
      IF(_xlpm.flag, MID(_xlpm.txt,(_xlpm.n-1)*_xlpm.num_characters+1, _xlpm.num_characters), "")
    )
  ),
"")</f>
        <v/>
      </c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  <c r="AB349" s="19"/>
      <c r="AC349" s="19"/>
      <c r="AD349" s="19"/>
      <c r="AE349" s="19"/>
      <c r="AF349" s="19"/>
      <c r="AG349" s="19"/>
      <c r="AH349" s="19"/>
      <c r="AI349" s="19"/>
      <c r="AJ349" s="19"/>
      <c r="AK349" s="19"/>
      <c r="AL349" s="19"/>
      <c r="AM349" s="19"/>
      <c r="AN349" s="19"/>
      <c r="AO349" s="19"/>
      <c r="AP349" s="19"/>
    </row>
    <row r="350" spans="15:42" x14ac:dyDescent="0.3">
      <c r="O350" s="19" t="str" cm="1">
        <f t="array" ref="O350">IFERROR(
  IF(OR($M350="",$N350=""),
    "",
    _xlfn.LET(
      _xlpm.num_characters, characters_per_cell,
      _xlpm.space_chars, 0,
      _xlpm.raw, K350,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((CEILING(_xlpm.x,$H$7)*1000)-45699)&gt;=((CEILING($M350,$H$7)*1000)-45699)
      )),
      _xlpm.n, _xlfn.SCAN(0, _xlpm.flag, _xlfn.LAMBDA(_xlpm.a,_xlpm.b, _xlpm.a + --_xlpm.b)),
      IF(_xlpm.flag, MID(_xlpm.txt,(_xlpm.n-1)*_xlpm.num_characters+1, _xlpm.num_characters), "")
    )
  ),
"")</f>
        <v/>
      </c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  <c r="AB350" s="19"/>
      <c r="AC350" s="19"/>
      <c r="AD350" s="19"/>
      <c r="AE350" s="19"/>
      <c r="AF350" s="19"/>
      <c r="AG350" s="19"/>
      <c r="AH350" s="19"/>
      <c r="AI350" s="19"/>
      <c r="AJ350" s="19"/>
      <c r="AK350" s="19"/>
      <c r="AL350" s="19"/>
      <c r="AM350" s="19"/>
      <c r="AN350" s="19"/>
      <c r="AO350" s="19"/>
      <c r="AP350" s="19"/>
    </row>
    <row r="351" spans="15:42" x14ac:dyDescent="0.3">
      <c r="O351" s="19" t="str" cm="1">
        <f t="array" ref="O351">IFERROR(
  IF(OR($M351="",$N351=""),
    "",
    _xlfn.LET(
      _xlpm.num_characters, characters_per_cell,
      _xlpm.space_chars, 0,
      _xlpm.raw, K351,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((CEILING(_xlpm.x,$H$7)*1000)-45699)&gt;=((CEILING($M351,$H$7)*1000)-45699)
      )),
      _xlpm.n, _xlfn.SCAN(0, _xlpm.flag, _xlfn.LAMBDA(_xlpm.a,_xlpm.b, _xlpm.a + --_xlpm.b)),
      IF(_xlpm.flag, MID(_xlpm.txt,(_xlpm.n-1)*_xlpm.num_characters+1, _xlpm.num_characters), "")
    )
  ),
"")</f>
        <v/>
      </c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  <c r="AB351" s="19"/>
      <c r="AC351" s="19"/>
      <c r="AD351" s="19"/>
      <c r="AE351" s="19"/>
      <c r="AF351" s="19"/>
      <c r="AG351" s="19"/>
      <c r="AH351" s="19"/>
      <c r="AI351" s="19"/>
      <c r="AJ351" s="19"/>
      <c r="AK351" s="19"/>
      <c r="AL351" s="19"/>
      <c r="AM351" s="19"/>
      <c r="AN351" s="19"/>
      <c r="AO351" s="19"/>
      <c r="AP351" s="19"/>
    </row>
    <row r="352" spans="15:42" x14ac:dyDescent="0.3">
      <c r="O352" s="19" t="str" cm="1">
        <f t="array" ref="O352">IFERROR(
  IF(OR($M352="",$N352=""),
    "",
    _xlfn.LET(
      _xlpm.num_characters, characters_per_cell,
      _xlpm.space_chars, 0,
      _xlpm.raw, K352,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((CEILING(_xlpm.x,$H$7)*1000)-45699)&gt;=((CEILING($M352,$H$7)*1000)-45699)
      )),
      _xlpm.n, _xlfn.SCAN(0, _xlpm.flag, _xlfn.LAMBDA(_xlpm.a,_xlpm.b, _xlpm.a + --_xlpm.b)),
      IF(_xlpm.flag, MID(_xlpm.txt,(_xlpm.n-1)*_xlpm.num_characters+1, _xlpm.num_characters), "")
    )
  ),
"")</f>
        <v/>
      </c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  <c r="AH352" s="19"/>
      <c r="AI352" s="19"/>
      <c r="AJ352" s="19"/>
      <c r="AK352" s="19"/>
      <c r="AL352" s="19"/>
      <c r="AM352" s="19"/>
      <c r="AN352" s="19"/>
      <c r="AO352" s="19"/>
      <c r="AP352" s="19"/>
    </row>
    <row r="353" spans="15:42" x14ac:dyDescent="0.3">
      <c r="O353" s="19" t="str" cm="1">
        <f t="array" ref="O353">IFERROR(
  IF(OR($M353="",$N353=""),
    "",
    _xlfn.LET(
      _xlpm.num_characters, characters_per_cell,
      _xlpm.space_chars, 0,
      _xlpm.raw, K353,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((CEILING(_xlpm.x,$H$7)*1000)-45699)&gt;=((CEILING($M353,$H$7)*1000)-45699)
      )),
      _xlpm.n, _xlfn.SCAN(0, _xlpm.flag, _xlfn.LAMBDA(_xlpm.a,_xlpm.b, _xlpm.a + --_xlpm.b)),
      IF(_xlpm.flag, MID(_xlpm.txt,(_xlpm.n-1)*_xlpm.num_characters+1, _xlpm.num_characters), "")
    )
  ),
"")</f>
        <v/>
      </c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  <c r="AB353" s="19"/>
      <c r="AC353" s="19"/>
      <c r="AD353" s="19"/>
      <c r="AE353" s="19"/>
      <c r="AF353" s="19"/>
      <c r="AG353" s="19"/>
      <c r="AH353" s="19"/>
      <c r="AI353" s="19"/>
      <c r="AJ353" s="19"/>
      <c r="AK353" s="19"/>
      <c r="AL353" s="19"/>
      <c r="AM353" s="19"/>
      <c r="AN353" s="19"/>
      <c r="AO353" s="19"/>
      <c r="AP353" s="19"/>
    </row>
    <row r="354" spans="15:42" x14ac:dyDescent="0.3">
      <c r="O354" s="19" t="str" cm="1">
        <f t="array" ref="O354">IFERROR(
  IF(OR($M354="",$N354=""),
    "",
    _xlfn.LET(
      _xlpm.num_characters, characters_per_cell,
      _xlpm.space_chars, 0,
      _xlpm.raw, K354,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((CEILING(_xlpm.x,$H$7)*1000)-45699)&gt;=((CEILING($M354,$H$7)*1000)-45699)
      )),
      _xlpm.n, _xlfn.SCAN(0, _xlpm.flag, _xlfn.LAMBDA(_xlpm.a,_xlpm.b, _xlpm.a + --_xlpm.b)),
      IF(_xlpm.flag, MID(_xlpm.txt,(_xlpm.n-1)*_xlpm.num_characters+1, _xlpm.num_characters), "")
    )
  ),
"")</f>
        <v/>
      </c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  <c r="AB354" s="19"/>
      <c r="AC354" s="19"/>
      <c r="AD354" s="19"/>
      <c r="AE354" s="19"/>
      <c r="AF354" s="19"/>
      <c r="AG354" s="19"/>
      <c r="AH354" s="19"/>
      <c r="AI354" s="19"/>
      <c r="AJ354" s="19"/>
      <c r="AK354" s="19"/>
      <c r="AL354" s="19"/>
      <c r="AM354" s="19"/>
      <c r="AN354" s="19"/>
      <c r="AO354" s="19"/>
      <c r="AP354" s="19"/>
    </row>
    <row r="355" spans="15:42" x14ac:dyDescent="0.3">
      <c r="O355" s="19" t="str" cm="1">
        <f t="array" ref="O355">IFERROR(
  IF(OR($M355="",$N355=""),
    "",
    _xlfn.LET(
      _xlpm.num_characters, characters_per_cell,
      _xlpm.space_chars, 0,
      _xlpm.raw, K355,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((CEILING(_xlpm.x,$H$7)*1000)-45699)&gt;=((CEILING($M355,$H$7)*1000)-45699)
      )),
      _xlpm.n, _xlfn.SCAN(0, _xlpm.flag, _xlfn.LAMBDA(_xlpm.a,_xlpm.b, _xlpm.a + --_xlpm.b)),
      IF(_xlpm.flag, MID(_xlpm.txt,(_xlpm.n-1)*_xlpm.num_characters+1, _xlpm.num_characters), "")
    )
  ),
"")</f>
        <v/>
      </c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  <c r="AH355" s="19"/>
      <c r="AI355" s="19"/>
      <c r="AJ355" s="19"/>
      <c r="AK355" s="19"/>
      <c r="AL355" s="19"/>
      <c r="AM355" s="19"/>
      <c r="AN355" s="19"/>
      <c r="AO355" s="19"/>
      <c r="AP355" s="19"/>
    </row>
    <row r="356" spans="15:42" x14ac:dyDescent="0.3">
      <c r="O356" s="19" t="str" cm="1">
        <f t="array" ref="O356">IFERROR(
  IF(OR($M356="",$N356=""),
    "",
    _xlfn.LET(
      _xlpm.num_characters, characters_per_cell,
      _xlpm.space_chars, 0,
      _xlpm.raw, K356,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((CEILING(_xlpm.x,$H$7)*1000)-45699)&gt;=((CEILING($M356,$H$7)*1000)-45699)
      )),
      _xlpm.n, _xlfn.SCAN(0, _xlpm.flag, _xlfn.LAMBDA(_xlpm.a,_xlpm.b, _xlpm.a + --_xlpm.b)),
      IF(_xlpm.flag, MID(_xlpm.txt,(_xlpm.n-1)*_xlpm.num_characters+1, _xlpm.num_characters), "")
    )
  ),
"")</f>
        <v/>
      </c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  <c r="AB356" s="19"/>
      <c r="AC356" s="19"/>
      <c r="AD356" s="19"/>
      <c r="AE356" s="19"/>
      <c r="AF356" s="19"/>
      <c r="AG356" s="19"/>
      <c r="AH356" s="19"/>
      <c r="AI356" s="19"/>
      <c r="AJ356" s="19"/>
      <c r="AK356" s="19"/>
      <c r="AL356" s="19"/>
      <c r="AM356" s="19"/>
      <c r="AN356" s="19"/>
      <c r="AO356" s="19"/>
      <c r="AP356" s="19"/>
    </row>
    <row r="357" spans="15:42" x14ac:dyDescent="0.3">
      <c r="O357" s="19" t="str" cm="1">
        <f t="array" ref="O357">IFERROR(
  IF(OR($M357="",$N357=""),
    "",
    _xlfn.LET(
      _xlpm.num_characters, characters_per_cell,
      _xlpm.space_chars, 0,
      _xlpm.raw, K357,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((CEILING(_xlpm.x,$H$7)*1000)-45699)&gt;=((CEILING($M357,$H$7)*1000)-45699)
      )),
      _xlpm.n, _xlfn.SCAN(0, _xlpm.flag, _xlfn.LAMBDA(_xlpm.a,_xlpm.b, _xlpm.a + --_xlpm.b)),
      IF(_xlpm.flag, MID(_xlpm.txt,(_xlpm.n-1)*_xlpm.num_characters+1, _xlpm.num_characters), "")
    )
  ),
"")</f>
        <v/>
      </c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  <c r="AB357" s="19"/>
      <c r="AC357" s="19"/>
      <c r="AD357" s="19"/>
      <c r="AE357" s="19"/>
      <c r="AF357" s="19"/>
      <c r="AG357" s="19"/>
      <c r="AH357" s="19"/>
      <c r="AI357" s="19"/>
      <c r="AJ357" s="19"/>
      <c r="AK357" s="19"/>
      <c r="AL357" s="19"/>
      <c r="AM357" s="19"/>
      <c r="AN357" s="19"/>
      <c r="AO357" s="19"/>
      <c r="AP357" s="19"/>
    </row>
    <row r="358" spans="15:42" x14ac:dyDescent="0.3">
      <c r="O358" s="19" t="str" cm="1">
        <f t="array" ref="O358">IFERROR(
  IF(OR($M358="",$N358=""),
    "",
    _xlfn.LET(
      _xlpm.num_characters, characters_per_cell,
      _xlpm.space_chars, 0,
      _xlpm.raw, K358,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((CEILING(_xlpm.x,$H$7)*1000)-45699)&gt;=((CEILING($M358,$H$7)*1000)-45699)
      )),
      _xlpm.n, _xlfn.SCAN(0, _xlpm.flag, _xlfn.LAMBDA(_xlpm.a,_xlpm.b, _xlpm.a + --_xlpm.b)),
      IF(_xlpm.flag, MID(_xlpm.txt,(_xlpm.n-1)*_xlpm.num_characters+1, _xlpm.num_characters), "")
    )
  ),
"")</f>
        <v/>
      </c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  <c r="AB358" s="19"/>
      <c r="AC358" s="19"/>
      <c r="AD358" s="19"/>
      <c r="AE358" s="19"/>
      <c r="AF358" s="19"/>
      <c r="AG358" s="19"/>
      <c r="AH358" s="19"/>
      <c r="AI358" s="19"/>
      <c r="AJ358" s="19"/>
      <c r="AK358" s="19"/>
      <c r="AL358" s="19"/>
      <c r="AM358" s="19"/>
      <c r="AN358" s="19"/>
      <c r="AO358" s="19"/>
      <c r="AP358" s="19"/>
    </row>
    <row r="359" spans="15:42" x14ac:dyDescent="0.3">
      <c r="O359" s="19" t="str" cm="1">
        <f t="array" ref="O359">IFERROR(
  IF(OR($M359="",$N359=""),
    "",
    _xlfn.LET(
      _xlpm.num_characters, characters_per_cell,
      _xlpm.space_chars, 0,
      _xlpm.raw, K359,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((CEILING(_xlpm.x,$H$7)*1000)-45699)&gt;=((CEILING($M359,$H$7)*1000)-45699)
      )),
      _xlpm.n, _xlfn.SCAN(0, _xlpm.flag, _xlfn.LAMBDA(_xlpm.a,_xlpm.b, _xlpm.a + --_xlpm.b)),
      IF(_xlpm.flag, MID(_xlpm.txt,(_xlpm.n-1)*_xlpm.num_characters+1, _xlpm.num_characters), "")
    )
  ),
"")</f>
        <v/>
      </c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  <c r="AB359" s="19"/>
      <c r="AC359" s="19"/>
      <c r="AD359" s="19"/>
      <c r="AE359" s="19"/>
      <c r="AF359" s="19"/>
      <c r="AG359" s="19"/>
      <c r="AH359" s="19"/>
      <c r="AI359" s="19"/>
      <c r="AJ359" s="19"/>
      <c r="AK359" s="19"/>
      <c r="AL359" s="19"/>
      <c r="AM359" s="19"/>
      <c r="AN359" s="19"/>
      <c r="AO359" s="19"/>
      <c r="AP359" s="19"/>
    </row>
    <row r="360" spans="15:42" x14ac:dyDescent="0.3">
      <c r="O360" s="19" t="str" cm="1">
        <f t="array" ref="O360">IFERROR(
  IF(OR($M360="",$N360=""),
    "",
    _xlfn.LET(
      _xlpm.num_characters, characters_per_cell,
      _xlpm.space_chars, 0,
      _xlpm.raw, K360,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((CEILING(_xlpm.x,$H$7)*1000)-45699)&gt;=((CEILING($M360,$H$7)*1000)-45699)
      )),
      _xlpm.n, _xlfn.SCAN(0, _xlpm.flag, _xlfn.LAMBDA(_xlpm.a,_xlpm.b, _xlpm.a + --_xlpm.b)),
      IF(_xlpm.flag, MID(_xlpm.txt,(_xlpm.n-1)*_xlpm.num_characters+1, _xlpm.num_characters), "")
    )
  ),
"")</f>
        <v/>
      </c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  <c r="AC360" s="19"/>
      <c r="AD360" s="19"/>
      <c r="AE360" s="19"/>
      <c r="AF360" s="19"/>
      <c r="AG360" s="19"/>
      <c r="AH360" s="19"/>
      <c r="AI360" s="19"/>
      <c r="AJ360" s="19"/>
      <c r="AK360" s="19"/>
      <c r="AL360" s="19"/>
      <c r="AM360" s="19"/>
      <c r="AN360" s="19"/>
      <c r="AO360" s="19"/>
      <c r="AP360" s="19"/>
    </row>
    <row r="361" spans="15:42" x14ac:dyDescent="0.3">
      <c r="O361" s="19" t="str" cm="1">
        <f t="array" ref="O361">IFERROR(
  IF(OR($M361="",$N361=""),
    "",
    _xlfn.LET(
      _xlpm.num_characters, characters_per_cell,
      _xlpm.space_chars, 0,
      _xlpm.raw, K361,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((CEILING(_xlpm.x,$H$7)*1000)-45699)&gt;=((CEILING($M361,$H$7)*1000)-45699)
      )),
      _xlpm.n, _xlfn.SCAN(0, _xlpm.flag, _xlfn.LAMBDA(_xlpm.a,_xlpm.b, _xlpm.a + --_xlpm.b)),
      IF(_xlpm.flag, MID(_xlpm.txt,(_xlpm.n-1)*_xlpm.num_characters+1, _xlpm.num_characters), "")
    )
  ),
"")</f>
        <v/>
      </c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  <c r="AB361" s="19"/>
      <c r="AC361" s="19"/>
      <c r="AD361" s="19"/>
      <c r="AE361" s="19"/>
      <c r="AF361" s="19"/>
      <c r="AG361" s="19"/>
      <c r="AH361" s="19"/>
      <c r="AI361" s="19"/>
      <c r="AJ361" s="19"/>
      <c r="AK361" s="19"/>
      <c r="AL361" s="19"/>
      <c r="AM361" s="19"/>
      <c r="AN361" s="19"/>
      <c r="AO361" s="19"/>
      <c r="AP361" s="19"/>
    </row>
    <row r="362" spans="15:42" x14ac:dyDescent="0.3">
      <c r="O362" s="19" t="str" cm="1">
        <f t="array" ref="O362">IFERROR(
  IF(OR($M362="",$N362=""),
    "",
    _xlfn.LET(
      _xlpm.num_characters, characters_per_cell,
      _xlpm.space_chars, 0,
      _xlpm.raw, K362,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((CEILING(_xlpm.x,$H$7)*1000)-45699)&gt;=((CEILING($M362,$H$7)*1000)-45699)
      )),
      _xlpm.n, _xlfn.SCAN(0, _xlpm.flag, _xlfn.LAMBDA(_xlpm.a,_xlpm.b, _xlpm.a + --_xlpm.b)),
      IF(_xlpm.flag, MID(_xlpm.txt,(_xlpm.n-1)*_xlpm.num_characters+1, _xlpm.num_characters), "")
    )
  ),
"")</f>
        <v/>
      </c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  <c r="AB362" s="19"/>
      <c r="AC362" s="19"/>
      <c r="AD362" s="19"/>
      <c r="AE362" s="19"/>
      <c r="AF362" s="19"/>
      <c r="AG362" s="19"/>
      <c r="AH362" s="19"/>
      <c r="AI362" s="19"/>
      <c r="AJ362" s="19"/>
      <c r="AK362" s="19"/>
      <c r="AL362" s="19"/>
      <c r="AM362" s="19"/>
      <c r="AN362" s="19"/>
      <c r="AO362" s="19"/>
      <c r="AP362" s="19"/>
    </row>
    <row r="363" spans="15:42" x14ac:dyDescent="0.3">
      <c r="O363" s="19" t="str" cm="1">
        <f t="array" ref="O363">IFERROR(
  IF(OR($M363="",$N363=""),
    "",
    _xlfn.LET(
      _xlpm.num_characters, characters_per_cell,
      _xlpm.space_chars, 0,
      _xlpm.raw, K363,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((CEILING(_xlpm.x,$H$7)*1000)-45699)&gt;=((CEILING($M363,$H$7)*1000)-45699)
      )),
      _xlpm.n, _xlfn.SCAN(0, _xlpm.flag, _xlfn.LAMBDA(_xlpm.a,_xlpm.b, _xlpm.a + --_xlpm.b)),
      IF(_xlpm.flag, MID(_xlpm.txt,(_xlpm.n-1)*_xlpm.num_characters+1, _xlpm.num_characters), "")
    )
  ),
"")</f>
        <v/>
      </c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  <c r="AH363" s="19"/>
      <c r="AI363" s="19"/>
      <c r="AJ363" s="19"/>
      <c r="AK363" s="19"/>
      <c r="AL363" s="19"/>
      <c r="AM363" s="19"/>
      <c r="AN363" s="19"/>
      <c r="AO363" s="19"/>
      <c r="AP363" s="19"/>
    </row>
    <row r="364" spans="15:42" x14ac:dyDescent="0.3">
      <c r="O364" s="19" t="str" cm="1">
        <f t="array" ref="O364">IFERROR(
  IF(OR($M364="",$N364=""),
    "",
    _xlfn.LET(
      _xlpm.num_characters, characters_per_cell,
      _xlpm.space_chars, 0,
      _xlpm.raw, K364,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((CEILING(_xlpm.x,$H$7)*1000)-45699)&gt;=((CEILING($M364,$H$7)*1000)-45699)
      )),
      _xlpm.n, _xlfn.SCAN(0, _xlpm.flag, _xlfn.LAMBDA(_xlpm.a,_xlpm.b, _xlpm.a + --_xlpm.b)),
      IF(_xlpm.flag, MID(_xlpm.txt,(_xlpm.n-1)*_xlpm.num_characters+1, _xlpm.num_characters), "")
    )
  ),
"")</f>
        <v/>
      </c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  <c r="AH364" s="19"/>
      <c r="AI364" s="19"/>
      <c r="AJ364" s="19"/>
      <c r="AK364" s="19"/>
      <c r="AL364" s="19"/>
      <c r="AM364" s="19"/>
      <c r="AN364" s="19"/>
      <c r="AO364" s="19"/>
      <c r="AP364" s="19"/>
    </row>
    <row r="365" spans="15:42" x14ac:dyDescent="0.3">
      <c r="O365" s="19" t="str" cm="1">
        <f t="array" ref="O365">IFERROR(
  IF(OR($M365="",$N365=""),
    "",
    _xlfn.LET(
      _xlpm.num_characters, characters_per_cell,
      _xlpm.space_chars, 0,
      _xlpm.raw, K365,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((CEILING(_xlpm.x,$H$7)*1000)-45699)&gt;=((CEILING($M365,$H$7)*1000)-45699)
      )),
      _xlpm.n, _xlfn.SCAN(0, _xlpm.flag, _xlfn.LAMBDA(_xlpm.a,_xlpm.b, _xlpm.a + --_xlpm.b)),
      IF(_xlpm.flag, MID(_xlpm.txt,(_xlpm.n-1)*_xlpm.num_characters+1, _xlpm.num_characters), "")
    )
  ),
"")</f>
        <v/>
      </c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  <c r="AB365" s="19"/>
      <c r="AC365" s="19"/>
      <c r="AD365" s="19"/>
      <c r="AE365" s="19"/>
      <c r="AF365" s="19"/>
      <c r="AG365" s="19"/>
      <c r="AH365" s="19"/>
      <c r="AI365" s="19"/>
      <c r="AJ365" s="19"/>
      <c r="AK365" s="19"/>
      <c r="AL365" s="19"/>
      <c r="AM365" s="19"/>
      <c r="AN365" s="19"/>
      <c r="AO365" s="19"/>
      <c r="AP365" s="19"/>
    </row>
    <row r="366" spans="15:42" x14ac:dyDescent="0.3">
      <c r="O366" s="19" t="str" cm="1">
        <f t="array" ref="O366">IFERROR(
  IF(OR($M366="",$N366=""),
    "",
    _xlfn.LET(
      _xlpm.num_characters, characters_per_cell,
      _xlpm.space_chars, 0,
      _xlpm.raw, K366,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((CEILING(_xlpm.x,$H$7)*1000)-45699)&gt;=((CEILING($M366,$H$7)*1000)-45699)
      )),
      _xlpm.n, _xlfn.SCAN(0, _xlpm.flag, _xlfn.LAMBDA(_xlpm.a,_xlpm.b, _xlpm.a + --_xlpm.b)),
      IF(_xlpm.flag, MID(_xlpm.txt,(_xlpm.n-1)*_xlpm.num_characters+1, _xlpm.num_characters), "")
    )
  ),
"")</f>
        <v/>
      </c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  <c r="AB366" s="19"/>
      <c r="AC366" s="19"/>
      <c r="AD366" s="19"/>
      <c r="AE366" s="19"/>
      <c r="AF366" s="19"/>
      <c r="AG366" s="19"/>
      <c r="AH366" s="19"/>
      <c r="AI366" s="19"/>
      <c r="AJ366" s="19"/>
      <c r="AK366" s="19"/>
      <c r="AL366" s="19"/>
      <c r="AM366" s="19"/>
      <c r="AN366" s="19"/>
      <c r="AO366" s="19"/>
      <c r="AP366" s="19"/>
    </row>
    <row r="367" spans="15:42" x14ac:dyDescent="0.3">
      <c r="O367" s="19" t="str" cm="1">
        <f t="array" ref="O367">IFERROR(
  IF(OR($M367="",$N367=""),
    "",
    _xlfn.LET(
      _xlpm.num_characters, characters_per_cell,
      _xlpm.space_chars, 0,
      _xlpm.raw, K367,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((CEILING(_xlpm.x,$H$7)*1000)-45699)&gt;=((CEILING($M367,$H$7)*1000)-45699)
      )),
      _xlpm.n, _xlfn.SCAN(0, _xlpm.flag, _xlfn.LAMBDA(_xlpm.a,_xlpm.b, _xlpm.a + --_xlpm.b)),
      IF(_xlpm.flag, MID(_xlpm.txt,(_xlpm.n-1)*_xlpm.num_characters+1, _xlpm.num_characters), "")
    )
  ),
"")</f>
        <v/>
      </c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  <c r="AB367" s="19"/>
      <c r="AC367" s="19"/>
      <c r="AD367" s="19"/>
      <c r="AE367" s="19"/>
      <c r="AF367" s="19"/>
      <c r="AG367" s="19"/>
      <c r="AH367" s="19"/>
      <c r="AI367" s="19"/>
      <c r="AJ367" s="19"/>
      <c r="AK367" s="19"/>
      <c r="AL367" s="19"/>
      <c r="AM367" s="19"/>
      <c r="AN367" s="19"/>
      <c r="AO367" s="19"/>
      <c r="AP367" s="19"/>
    </row>
    <row r="368" spans="15:42" x14ac:dyDescent="0.3">
      <c r="O368" s="19" t="str" cm="1">
        <f t="array" ref="O368">IFERROR(
  IF(OR($M368="",$N368=""),
    "",
    _xlfn.LET(
      _xlpm.num_characters, characters_per_cell,
      _xlpm.space_chars, 0,
      _xlpm.raw, K368,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((CEILING(_xlpm.x,$H$7)*1000)-45699)&gt;=((CEILING($M368,$H$7)*1000)-45699)
      )),
      _xlpm.n, _xlfn.SCAN(0, _xlpm.flag, _xlfn.LAMBDA(_xlpm.a,_xlpm.b, _xlpm.a + --_xlpm.b)),
      IF(_xlpm.flag, MID(_xlpm.txt,(_xlpm.n-1)*_xlpm.num_characters+1, _xlpm.num_characters), "")
    )
  ),
"")</f>
        <v/>
      </c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  <c r="AB368" s="19"/>
      <c r="AC368" s="19"/>
      <c r="AD368" s="19"/>
      <c r="AE368" s="19"/>
      <c r="AF368" s="19"/>
      <c r="AG368" s="19"/>
      <c r="AH368" s="19"/>
      <c r="AI368" s="19"/>
      <c r="AJ368" s="19"/>
      <c r="AK368" s="19"/>
      <c r="AL368" s="19"/>
      <c r="AM368" s="19"/>
      <c r="AN368" s="19"/>
      <c r="AO368" s="19"/>
      <c r="AP368" s="19"/>
    </row>
    <row r="369" spans="15:42" x14ac:dyDescent="0.3">
      <c r="O369" s="19" t="str" cm="1">
        <f t="array" ref="O369">IFERROR(
  IF(OR($M369="",$N369=""),
    "",
    _xlfn.LET(
      _xlpm.num_characters, characters_per_cell,
      _xlpm.space_chars, 0,
      _xlpm.raw, K369,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((CEILING(_xlpm.x,$H$7)*1000)-45699)&gt;=((CEILING($M369,$H$7)*1000)-45699)
      )),
      _xlpm.n, _xlfn.SCAN(0, _xlpm.flag, _xlfn.LAMBDA(_xlpm.a,_xlpm.b, _xlpm.a + --_xlpm.b)),
      IF(_xlpm.flag, MID(_xlpm.txt,(_xlpm.n-1)*_xlpm.num_characters+1, _xlpm.num_characters), "")
    )
  ),
"")</f>
        <v/>
      </c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  <c r="AB369" s="19"/>
      <c r="AC369" s="19"/>
      <c r="AD369" s="19"/>
      <c r="AE369" s="19"/>
      <c r="AF369" s="19"/>
      <c r="AG369" s="19"/>
      <c r="AH369" s="19"/>
      <c r="AI369" s="19"/>
      <c r="AJ369" s="19"/>
      <c r="AK369" s="19"/>
      <c r="AL369" s="19"/>
      <c r="AM369" s="19"/>
      <c r="AN369" s="19"/>
      <c r="AO369" s="19"/>
      <c r="AP369" s="19"/>
    </row>
    <row r="370" spans="15:42" x14ac:dyDescent="0.3">
      <c r="O370" s="19" t="str" cm="1">
        <f t="array" ref="O370">IFERROR(
  IF(OR($M370="",$N370=""),
    "",
    _xlfn.LET(
      _xlpm.num_characters, characters_per_cell,
      _xlpm.space_chars, 0,
      _xlpm.raw, K370,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((CEILING(_xlpm.x,$H$7)*1000)-45699)&gt;=((CEILING($M370,$H$7)*1000)-45699)
      )),
      _xlpm.n, _xlfn.SCAN(0, _xlpm.flag, _xlfn.LAMBDA(_xlpm.a,_xlpm.b, _xlpm.a + --_xlpm.b)),
      IF(_xlpm.flag, MID(_xlpm.txt,(_xlpm.n-1)*_xlpm.num_characters+1, _xlpm.num_characters), "")
    )
  ),
"")</f>
        <v/>
      </c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  <c r="AB370" s="19"/>
      <c r="AC370" s="19"/>
      <c r="AD370" s="19"/>
      <c r="AE370" s="19"/>
      <c r="AF370" s="19"/>
      <c r="AG370" s="19"/>
      <c r="AH370" s="19"/>
      <c r="AI370" s="19"/>
      <c r="AJ370" s="19"/>
      <c r="AK370" s="19"/>
      <c r="AL370" s="19"/>
      <c r="AM370" s="19"/>
      <c r="AN370" s="19"/>
      <c r="AO370" s="19"/>
      <c r="AP370" s="19"/>
    </row>
    <row r="371" spans="15:42" x14ac:dyDescent="0.3">
      <c r="O371" s="19" t="str" cm="1">
        <f t="array" ref="O371">IFERROR(
  IF(OR($M371="",$N371=""),
    "",
    _xlfn.LET(
      _xlpm.num_characters, characters_per_cell,
      _xlpm.space_chars, 0,
      _xlpm.raw, K371,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((CEILING(_xlpm.x,$H$7)*1000)-45699)&gt;=((CEILING($M371,$H$7)*1000)-45699)
      )),
      _xlpm.n, _xlfn.SCAN(0, _xlpm.flag, _xlfn.LAMBDA(_xlpm.a,_xlpm.b, _xlpm.a + --_xlpm.b)),
      IF(_xlpm.flag, MID(_xlpm.txt,(_xlpm.n-1)*_xlpm.num_characters+1, _xlpm.num_characters), "")
    )
  ),
"")</f>
        <v/>
      </c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  <c r="AB371" s="19"/>
      <c r="AC371" s="19"/>
      <c r="AD371" s="19"/>
      <c r="AE371" s="19"/>
      <c r="AF371" s="19"/>
      <c r="AG371" s="19"/>
      <c r="AH371" s="19"/>
      <c r="AI371" s="19"/>
      <c r="AJ371" s="19"/>
      <c r="AK371" s="19"/>
      <c r="AL371" s="19"/>
      <c r="AM371" s="19"/>
      <c r="AN371" s="19"/>
      <c r="AO371" s="19"/>
      <c r="AP371" s="19"/>
    </row>
    <row r="372" spans="15:42" x14ac:dyDescent="0.3">
      <c r="O372" s="19" t="str" cm="1">
        <f t="array" ref="O372">IFERROR(
  IF(OR($M372="",$N372=""),
    "",
    _xlfn.LET(
      _xlpm.num_characters, characters_per_cell,
      _xlpm.space_chars, 0,
      _xlpm.raw, K372,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((CEILING(_xlpm.x,$H$7)*1000)-45699)&gt;=((CEILING($M372,$H$7)*1000)-45699)
      )),
      _xlpm.n, _xlfn.SCAN(0, _xlpm.flag, _xlfn.LAMBDA(_xlpm.a,_xlpm.b, _xlpm.a + --_xlpm.b)),
      IF(_xlpm.flag, MID(_xlpm.txt,(_xlpm.n-1)*_xlpm.num_characters+1, _xlpm.num_characters), "")
    )
  ),
"")</f>
        <v/>
      </c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  <c r="AB372" s="19"/>
      <c r="AC372" s="19"/>
      <c r="AD372" s="19"/>
      <c r="AE372" s="19"/>
      <c r="AF372" s="19"/>
      <c r="AG372" s="19"/>
      <c r="AH372" s="19"/>
      <c r="AI372" s="19"/>
      <c r="AJ372" s="19"/>
      <c r="AK372" s="19"/>
      <c r="AL372" s="19"/>
      <c r="AM372" s="19"/>
      <c r="AN372" s="19"/>
      <c r="AO372" s="19"/>
      <c r="AP372" s="19"/>
    </row>
    <row r="373" spans="15:42" x14ac:dyDescent="0.3">
      <c r="O373" s="19" t="str" cm="1">
        <f t="array" ref="O373">IFERROR(
  IF(OR($M373="",$N373=""),
    "",
    _xlfn.LET(
      _xlpm.num_characters, characters_per_cell,
      _xlpm.space_chars, 0,
      _xlpm.raw, K373,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((CEILING(_xlpm.x,$H$7)*1000)-45699)&gt;=((CEILING($M373,$H$7)*1000)-45699)
      )),
      _xlpm.n, _xlfn.SCAN(0, _xlpm.flag, _xlfn.LAMBDA(_xlpm.a,_xlpm.b, _xlpm.a + --_xlpm.b)),
      IF(_xlpm.flag, MID(_xlpm.txt,(_xlpm.n-1)*_xlpm.num_characters+1, _xlpm.num_characters), "")
    )
  ),
"")</f>
        <v/>
      </c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  <c r="AB373" s="19"/>
      <c r="AC373" s="19"/>
      <c r="AD373" s="19"/>
      <c r="AE373" s="19"/>
      <c r="AF373" s="19"/>
      <c r="AG373" s="19"/>
      <c r="AH373" s="19"/>
      <c r="AI373" s="19"/>
      <c r="AJ373" s="19"/>
      <c r="AK373" s="19"/>
      <c r="AL373" s="19"/>
      <c r="AM373" s="19"/>
      <c r="AN373" s="19"/>
      <c r="AO373" s="19"/>
      <c r="AP373" s="19"/>
    </row>
    <row r="374" spans="15:42" x14ac:dyDescent="0.3">
      <c r="O374" s="19" t="str" cm="1">
        <f t="array" ref="O374">IFERROR(
  IF(OR($M374="",$N374=""),
    "",
    _xlfn.LET(
      _xlpm.num_characters, characters_per_cell,
      _xlpm.space_chars, 0,
      _xlpm.raw, K374,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((CEILING(_xlpm.x,$H$7)*1000)-45699)&gt;=((CEILING($M374,$H$7)*1000)-45699)
      )),
      _xlpm.n, _xlfn.SCAN(0, _xlpm.flag, _xlfn.LAMBDA(_xlpm.a,_xlpm.b, _xlpm.a + --_xlpm.b)),
      IF(_xlpm.flag, MID(_xlpm.txt,(_xlpm.n-1)*_xlpm.num_characters+1, _xlpm.num_characters), "")
    )
  ),
"")</f>
        <v/>
      </c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  <c r="AB374" s="19"/>
      <c r="AC374" s="19"/>
      <c r="AD374" s="19"/>
      <c r="AE374" s="19"/>
      <c r="AF374" s="19"/>
      <c r="AG374" s="19"/>
      <c r="AH374" s="19"/>
      <c r="AI374" s="19"/>
      <c r="AJ374" s="19"/>
      <c r="AK374" s="19"/>
      <c r="AL374" s="19"/>
      <c r="AM374" s="19"/>
      <c r="AN374" s="19"/>
      <c r="AO374" s="19"/>
      <c r="AP374" s="19"/>
    </row>
    <row r="375" spans="15:42" x14ac:dyDescent="0.3">
      <c r="O375" s="19" t="str" cm="1">
        <f t="array" ref="O375">IFERROR(
  IF(OR($M375="",$N375=""),
    "",
    _xlfn.LET(
      _xlpm.num_characters, characters_per_cell,
      _xlpm.space_chars, 0,
      _xlpm.raw, K375,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((CEILING(_xlpm.x,$H$7)*1000)-45699)&gt;=((CEILING($M375,$H$7)*1000)-45699)
      )),
      _xlpm.n, _xlfn.SCAN(0, _xlpm.flag, _xlfn.LAMBDA(_xlpm.a,_xlpm.b, _xlpm.a + --_xlpm.b)),
      IF(_xlpm.flag, MID(_xlpm.txt,(_xlpm.n-1)*_xlpm.num_characters+1, _xlpm.num_characters), "")
    )
  ),
"")</f>
        <v/>
      </c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  <c r="AB375" s="19"/>
      <c r="AC375" s="19"/>
      <c r="AD375" s="19"/>
      <c r="AE375" s="19"/>
      <c r="AF375" s="19"/>
      <c r="AG375" s="19"/>
      <c r="AH375" s="19"/>
      <c r="AI375" s="19"/>
      <c r="AJ375" s="19"/>
      <c r="AK375" s="19"/>
      <c r="AL375" s="19"/>
      <c r="AM375" s="19"/>
      <c r="AN375" s="19"/>
      <c r="AO375" s="19"/>
      <c r="AP375" s="19"/>
    </row>
    <row r="376" spans="15:42" x14ac:dyDescent="0.3">
      <c r="O376" s="19" t="str" cm="1">
        <f t="array" ref="O376">IFERROR(
  IF(OR($M376="",$N376=""),
    "",
    _xlfn.LET(
      _xlpm.num_characters, characters_per_cell,
      _xlpm.space_chars, 0,
      _xlpm.raw, K376,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((CEILING(_xlpm.x,$H$7)*1000)-45699)&gt;=((CEILING($M376,$H$7)*1000)-45699)
      )),
      _xlpm.n, _xlfn.SCAN(0, _xlpm.flag, _xlfn.LAMBDA(_xlpm.a,_xlpm.b, _xlpm.a + --_xlpm.b)),
      IF(_xlpm.flag, MID(_xlpm.txt,(_xlpm.n-1)*_xlpm.num_characters+1, _xlpm.num_characters), "")
    )
  ),
"")</f>
        <v/>
      </c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  <c r="AC376" s="19"/>
      <c r="AD376" s="19"/>
      <c r="AE376" s="19"/>
      <c r="AF376" s="19"/>
      <c r="AG376" s="19"/>
      <c r="AH376" s="19"/>
      <c r="AI376" s="19"/>
      <c r="AJ376" s="19"/>
      <c r="AK376" s="19"/>
      <c r="AL376" s="19"/>
      <c r="AM376" s="19"/>
      <c r="AN376" s="19"/>
      <c r="AO376" s="19"/>
      <c r="AP376" s="19"/>
    </row>
    <row r="377" spans="15:42" x14ac:dyDescent="0.3">
      <c r="O377" s="19" t="str" cm="1">
        <f t="array" ref="O377">IFERROR(
  IF(OR($M377="",$N377=""),
    "",
    _xlfn.LET(
      _xlpm.num_characters, characters_per_cell,
      _xlpm.space_chars, 0,
      _xlpm.raw, K377,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((CEILING(_xlpm.x,$H$7)*1000)-45699)&gt;=((CEILING($M377,$H$7)*1000)-45699)
      )),
      _xlpm.n, _xlfn.SCAN(0, _xlpm.flag, _xlfn.LAMBDA(_xlpm.a,_xlpm.b, _xlpm.a + --_xlpm.b)),
      IF(_xlpm.flag, MID(_xlpm.txt,(_xlpm.n-1)*_xlpm.num_characters+1, _xlpm.num_characters), "")
    )
  ),
"")</f>
        <v/>
      </c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  <c r="AB377" s="19"/>
      <c r="AC377" s="19"/>
      <c r="AD377" s="19"/>
      <c r="AE377" s="19"/>
      <c r="AF377" s="19"/>
      <c r="AG377" s="19"/>
      <c r="AH377" s="19"/>
      <c r="AI377" s="19"/>
      <c r="AJ377" s="19"/>
      <c r="AK377" s="19"/>
      <c r="AL377" s="19"/>
      <c r="AM377" s="19"/>
      <c r="AN377" s="19"/>
      <c r="AO377" s="19"/>
      <c r="AP377" s="19"/>
    </row>
    <row r="378" spans="15:42" x14ac:dyDescent="0.3">
      <c r="O378" s="19" t="str" cm="1">
        <f t="array" ref="O378">IFERROR(
  IF(OR($M378="",$N378=""),
    "",
    _xlfn.LET(
      _xlpm.num_characters, characters_per_cell,
      _xlpm.space_chars, 0,
      _xlpm.raw, K378,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((CEILING(_xlpm.x,$H$7)*1000)-45699)&gt;=((CEILING($M378,$H$7)*1000)-45699)
      )),
      _xlpm.n, _xlfn.SCAN(0, _xlpm.flag, _xlfn.LAMBDA(_xlpm.a,_xlpm.b, _xlpm.a + --_xlpm.b)),
      IF(_xlpm.flag, MID(_xlpm.txt,(_xlpm.n-1)*_xlpm.num_characters+1, _xlpm.num_characters), "")
    )
  ),
"")</f>
        <v/>
      </c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  <c r="AB378" s="19"/>
      <c r="AC378" s="19"/>
      <c r="AD378" s="19"/>
      <c r="AE378" s="19"/>
      <c r="AF378" s="19"/>
      <c r="AG378" s="19"/>
      <c r="AH378" s="19"/>
      <c r="AI378" s="19"/>
      <c r="AJ378" s="19"/>
      <c r="AK378" s="19"/>
      <c r="AL378" s="19"/>
      <c r="AM378" s="19"/>
      <c r="AN378" s="19"/>
      <c r="AO378" s="19"/>
      <c r="AP378" s="19"/>
    </row>
    <row r="379" spans="15:42" x14ac:dyDescent="0.3">
      <c r="O379" s="19" t="str" cm="1">
        <f t="array" ref="O379">IFERROR(
  IF(OR($M379="",$N379=""),
    "",
    _xlfn.LET(
      _xlpm.num_characters, characters_per_cell,
      _xlpm.space_chars, 0,
      _xlpm.raw, K379,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((CEILING(_xlpm.x,$H$7)*1000)-45699)&gt;=((CEILING($M379,$H$7)*1000)-45699)
      )),
      _xlpm.n, _xlfn.SCAN(0, _xlpm.flag, _xlfn.LAMBDA(_xlpm.a,_xlpm.b, _xlpm.a + --_xlpm.b)),
      IF(_xlpm.flag, MID(_xlpm.txt,(_xlpm.n-1)*_xlpm.num_characters+1, _xlpm.num_characters), "")
    )
  ),
"")</f>
        <v/>
      </c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  <c r="AB379" s="19"/>
      <c r="AC379" s="19"/>
      <c r="AD379" s="19"/>
      <c r="AE379" s="19"/>
      <c r="AF379" s="19"/>
      <c r="AG379" s="19"/>
      <c r="AH379" s="19"/>
      <c r="AI379" s="19"/>
      <c r="AJ379" s="19"/>
      <c r="AK379" s="19"/>
      <c r="AL379" s="19"/>
      <c r="AM379" s="19"/>
      <c r="AN379" s="19"/>
      <c r="AO379" s="19"/>
      <c r="AP379" s="19"/>
    </row>
    <row r="380" spans="15:42" x14ac:dyDescent="0.3">
      <c r="O380" s="19" t="str" cm="1">
        <f t="array" ref="O380">IFERROR(
  IF(OR($M380="",$N380=""),
    "",
    _xlfn.LET(
      _xlpm.num_characters, characters_per_cell,
      _xlpm.space_chars, 0,
      _xlpm.raw, K380,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((CEILING(_xlpm.x,$H$7)*1000)-45699)&gt;=((CEILING($M380,$H$7)*1000)-45699)
      )),
      _xlpm.n, _xlfn.SCAN(0, _xlpm.flag, _xlfn.LAMBDA(_xlpm.a,_xlpm.b, _xlpm.a + --_xlpm.b)),
      IF(_xlpm.flag, MID(_xlpm.txt,(_xlpm.n-1)*_xlpm.num_characters+1, _xlpm.num_characters), "")
    )
  ),
"")</f>
        <v/>
      </c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  <c r="AB380" s="19"/>
      <c r="AC380" s="19"/>
      <c r="AD380" s="19"/>
      <c r="AE380" s="19"/>
      <c r="AF380" s="19"/>
      <c r="AG380" s="19"/>
      <c r="AH380" s="19"/>
      <c r="AI380" s="19"/>
      <c r="AJ380" s="19"/>
      <c r="AK380" s="19"/>
      <c r="AL380" s="19"/>
      <c r="AM380" s="19"/>
      <c r="AN380" s="19"/>
      <c r="AO380" s="19"/>
      <c r="AP380" s="19"/>
    </row>
    <row r="381" spans="15:42" x14ac:dyDescent="0.3">
      <c r="O381" s="19" t="str" cm="1">
        <f t="array" ref="O381">IFERROR(
  IF(OR($M381="",$N381=""),
    "",
    _xlfn.LET(
      _xlpm.num_characters, characters_per_cell,
      _xlpm.space_chars, 0,
      _xlpm.raw, K381,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((CEILING(_xlpm.x,$H$7)*1000)-45699)&gt;=((CEILING($M381,$H$7)*1000)-45699)
      )),
      _xlpm.n, _xlfn.SCAN(0, _xlpm.flag, _xlfn.LAMBDA(_xlpm.a,_xlpm.b, _xlpm.a + --_xlpm.b)),
      IF(_xlpm.flag, MID(_xlpm.txt,(_xlpm.n-1)*_xlpm.num_characters+1, _xlpm.num_characters), "")
    )
  ),
"")</f>
        <v/>
      </c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  <c r="AB381" s="19"/>
      <c r="AC381" s="19"/>
      <c r="AD381" s="19"/>
      <c r="AE381" s="19"/>
      <c r="AF381" s="19"/>
      <c r="AG381" s="19"/>
      <c r="AH381" s="19"/>
      <c r="AI381" s="19"/>
      <c r="AJ381" s="19"/>
      <c r="AK381" s="19"/>
      <c r="AL381" s="19"/>
      <c r="AM381" s="19"/>
      <c r="AN381" s="19"/>
      <c r="AO381" s="19"/>
      <c r="AP381" s="19"/>
    </row>
    <row r="382" spans="15:42" x14ac:dyDescent="0.3">
      <c r="O382" s="19" t="str" cm="1">
        <f t="array" ref="O382">IFERROR(
  IF(OR($M382="",$N382=""),
    "",
    _xlfn.LET(
      _xlpm.num_characters, characters_per_cell,
      _xlpm.space_chars, 0,
      _xlpm.raw, K382,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((CEILING(_xlpm.x,$H$7)*1000)-45699)&gt;=((CEILING($M382,$H$7)*1000)-45699)
      )),
      _xlpm.n, _xlfn.SCAN(0, _xlpm.flag, _xlfn.LAMBDA(_xlpm.a,_xlpm.b, _xlpm.a + --_xlpm.b)),
      IF(_xlpm.flag, MID(_xlpm.txt,(_xlpm.n-1)*_xlpm.num_characters+1, _xlpm.num_characters), "")
    )
  ),
"")</f>
        <v/>
      </c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  <c r="AB382" s="19"/>
      <c r="AC382" s="19"/>
      <c r="AD382" s="19"/>
      <c r="AE382" s="19"/>
      <c r="AF382" s="19"/>
      <c r="AG382" s="19"/>
      <c r="AH382" s="19"/>
      <c r="AI382" s="19"/>
      <c r="AJ382" s="19"/>
      <c r="AK382" s="19"/>
      <c r="AL382" s="19"/>
      <c r="AM382" s="19"/>
      <c r="AN382" s="19"/>
      <c r="AO382" s="19"/>
      <c r="AP382" s="19"/>
    </row>
    <row r="383" spans="15:42" x14ac:dyDescent="0.3">
      <c r="O383" s="19" t="str" cm="1">
        <f t="array" ref="O383">IFERROR(
  IF(OR($M383="",$N383=""),
    "",
    _xlfn.LET(
      _xlpm.num_characters, characters_per_cell,
      _xlpm.space_chars, 0,
      _xlpm.raw, K383,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((CEILING(_xlpm.x,$H$7)*1000)-45699)&gt;=((CEILING($M383,$H$7)*1000)-45699)
      )),
      _xlpm.n, _xlfn.SCAN(0, _xlpm.flag, _xlfn.LAMBDA(_xlpm.a,_xlpm.b, _xlpm.a + --_xlpm.b)),
      IF(_xlpm.flag, MID(_xlpm.txt,(_xlpm.n-1)*_xlpm.num_characters+1, _xlpm.num_characters), "")
    )
  ),
"")</f>
        <v/>
      </c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  <c r="AB383" s="19"/>
      <c r="AC383" s="19"/>
      <c r="AD383" s="19"/>
      <c r="AE383" s="19"/>
      <c r="AF383" s="19"/>
      <c r="AG383" s="19"/>
      <c r="AH383" s="19"/>
      <c r="AI383" s="19"/>
      <c r="AJ383" s="19"/>
      <c r="AK383" s="19"/>
      <c r="AL383" s="19"/>
      <c r="AM383" s="19"/>
      <c r="AN383" s="19"/>
      <c r="AO383" s="19"/>
      <c r="AP383" s="19"/>
    </row>
    <row r="384" spans="15:42" x14ac:dyDescent="0.3">
      <c r="O384" s="19" t="str" cm="1">
        <f t="array" ref="O384">IFERROR(
  IF(OR($M384="",$N384=""),
    "",
    _xlfn.LET(
      _xlpm.num_characters, characters_per_cell,
      _xlpm.space_chars, 0,
      _xlpm.raw, K384,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((CEILING(_xlpm.x,$H$7)*1000)-45699)&gt;=((CEILING($M384,$H$7)*1000)-45699)
      )),
      _xlpm.n, _xlfn.SCAN(0, _xlpm.flag, _xlfn.LAMBDA(_xlpm.a,_xlpm.b, _xlpm.a + --_xlpm.b)),
      IF(_xlpm.flag, MID(_xlpm.txt,(_xlpm.n-1)*_xlpm.num_characters+1, _xlpm.num_characters), "")
    )
  ),
"")</f>
        <v/>
      </c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  <c r="AB384" s="19"/>
      <c r="AC384" s="19"/>
      <c r="AD384" s="19"/>
      <c r="AE384" s="19"/>
      <c r="AF384" s="19"/>
      <c r="AG384" s="19"/>
      <c r="AH384" s="19"/>
      <c r="AI384" s="19"/>
      <c r="AJ384" s="19"/>
      <c r="AK384" s="19"/>
      <c r="AL384" s="19"/>
      <c r="AM384" s="19"/>
      <c r="AN384" s="19"/>
      <c r="AO384" s="19"/>
      <c r="AP384" s="19"/>
    </row>
    <row r="385" spans="15:42" x14ac:dyDescent="0.3">
      <c r="O385" s="19" t="str" cm="1">
        <f t="array" ref="O385">IFERROR(
  IF(OR($M385="",$N385=""),
    "",
    _xlfn.LET(
      _xlpm.num_characters, characters_per_cell,
      _xlpm.space_chars, 0,
      _xlpm.raw, K385,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((CEILING(_xlpm.x,$H$7)*1000)-45699)&gt;=((CEILING($M385,$H$7)*1000)-45699)
      )),
      _xlpm.n, _xlfn.SCAN(0, _xlpm.flag, _xlfn.LAMBDA(_xlpm.a,_xlpm.b, _xlpm.a + --_xlpm.b)),
      IF(_xlpm.flag, MID(_xlpm.txt,(_xlpm.n-1)*_xlpm.num_characters+1, _xlpm.num_characters), "")
    )
  ),
"")</f>
        <v/>
      </c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  <c r="AH385" s="19"/>
      <c r="AI385" s="19"/>
      <c r="AJ385" s="19"/>
      <c r="AK385" s="19"/>
      <c r="AL385" s="19"/>
      <c r="AM385" s="19"/>
      <c r="AN385" s="19"/>
      <c r="AO385" s="19"/>
      <c r="AP385" s="19"/>
    </row>
    <row r="386" spans="15:42" x14ac:dyDescent="0.3">
      <c r="O386" s="19" t="str" cm="1">
        <f t="array" ref="O386">IFERROR(
  IF(OR($M386="",$N386=""),
    "",
    _xlfn.LET(
      _xlpm.num_characters, characters_per_cell,
      _xlpm.space_chars, 0,
      _xlpm.raw, K386,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((CEILING(_xlpm.x,$H$7)*1000)-45699)&gt;=((CEILING($M386,$H$7)*1000)-45699)
      )),
      _xlpm.n, _xlfn.SCAN(0, _xlpm.flag, _xlfn.LAMBDA(_xlpm.a,_xlpm.b, _xlpm.a + --_xlpm.b)),
      IF(_xlpm.flag, MID(_xlpm.txt,(_xlpm.n-1)*_xlpm.num_characters+1, _xlpm.num_characters), "")
    )
  ),
"")</f>
        <v/>
      </c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  <c r="AB386" s="19"/>
      <c r="AC386" s="19"/>
      <c r="AD386" s="19"/>
      <c r="AE386" s="19"/>
      <c r="AF386" s="19"/>
      <c r="AG386" s="19"/>
      <c r="AH386" s="19"/>
      <c r="AI386" s="19"/>
      <c r="AJ386" s="19"/>
      <c r="AK386" s="19"/>
      <c r="AL386" s="19"/>
      <c r="AM386" s="19"/>
      <c r="AN386" s="19"/>
      <c r="AO386" s="19"/>
      <c r="AP386" s="19"/>
    </row>
    <row r="387" spans="15:42" x14ac:dyDescent="0.3">
      <c r="O387" s="19" t="str" cm="1">
        <f t="array" ref="O387">IFERROR(
  IF(OR($M387="",$N387=""),
    "",
    _xlfn.LET(
      _xlpm.num_characters, characters_per_cell,
      _xlpm.space_chars, 0,
      _xlpm.raw, K387,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((CEILING(_xlpm.x,$H$7)*1000)-45699)&gt;=((CEILING($M387,$H$7)*1000)-45699)
      )),
      _xlpm.n, _xlfn.SCAN(0, _xlpm.flag, _xlfn.LAMBDA(_xlpm.a,_xlpm.b, _xlpm.a + --_xlpm.b)),
      IF(_xlpm.flag, MID(_xlpm.txt,(_xlpm.n-1)*_xlpm.num_characters+1, _xlpm.num_characters), "")
    )
  ),
"")</f>
        <v/>
      </c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  <c r="AH387" s="19"/>
      <c r="AI387" s="19"/>
      <c r="AJ387" s="19"/>
      <c r="AK387" s="19"/>
      <c r="AL387" s="19"/>
      <c r="AM387" s="19"/>
      <c r="AN387" s="19"/>
      <c r="AO387" s="19"/>
      <c r="AP387" s="19"/>
    </row>
    <row r="388" spans="15:42" x14ac:dyDescent="0.3">
      <c r="O388" s="19" t="str" cm="1">
        <f t="array" ref="O388">IFERROR(
  IF(OR($M388="",$N388=""),
    "",
    _xlfn.LET(
      _xlpm.num_characters, characters_per_cell,
      _xlpm.space_chars, 0,
      _xlpm.raw, K388,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((CEILING(_xlpm.x,$H$7)*1000)-45699)&gt;=((CEILING($M388,$H$7)*1000)-45699)
      )),
      _xlpm.n, _xlfn.SCAN(0, _xlpm.flag, _xlfn.LAMBDA(_xlpm.a,_xlpm.b, _xlpm.a + --_xlpm.b)),
      IF(_xlpm.flag, MID(_xlpm.txt,(_xlpm.n-1)*_xlpm.num_characters+1, _xlpm.num_characters), "")
    )
  ),
"")</f>
        <v/>
      </c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  <c r="AB388" s="19"/>
      <c r="AC388" s="19"/>
      <c r="AD388" s="19"/>
      <c r="AE388" s="19"/>
      <c r="AF388" s="19"/>
      <c r="AG388" s="19"/>
      <c r="AH388" s="19"/>
      <c r="AI388" s="19"/>
      <c r="AJ388" s="19"/>
      <c r="AK388" s="19"/>
      <c r="AL388" s="19"/>
      <c r="AM388" s="19"/>
      <c r="AN388" s="19"/>
      <c r="AO388" s="19"/>
      <c r="AP388" s="19"/>
    </row>
    <row r="389" spans="15:42" x14ac:dyDescent="0.3">
      <c r="O389" s="19" t="str" cm="1">
        <f t="array" ref="O389">IFERROR(
  IF(OR($M389="",$N389=""),
    "",
    _xlfn.LET(
      _xlpm.num_characters, characters_per_cell,
      _xlpm.space_chars, 0,
      _xlpm.raw, K389,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((CEILING(_xlpm.x,$H$7)*1000)-45699)&gt;=((CEILING($M389,$H$7)*1000)-45699)
      )),
      _xlpm.n, _xlfn.SCAN(0, _xlpm.flag, _xlfn.LAMBDA(_xlpm.a,_xlpm.b, _xlpm.a + --_xlpm.b)),
      IF(_xlpm.flag, MID(_xlpm.txt,(_xlpm.n-1)*_xlpm.num_characters+1, _xlpm.num_characters), "")
    )
  ),
"")</f>
        <v/>
      </c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  <c r="AH389" s="19"/>
      <c r="AI389" s="19"/>
      <c r="AJ389" s="19"/>
      <c r="AK389" s="19"/>
      <c r="AL389" s="19"/>
      <c r="AM389" s="19"/>
      <c r="AN389" s="19"/>
      <c r="AO389" s="19"/>
      <c r="AP389" s="19"/>
    </row>
    <row r="390" spans="15:42" x14ac:dyDescent="0.3">
      <c r="O390" s="19" t="str" cm="1">
        <f t="array" ref="O390">IFERROR(
  IF(OR($M390="",$N390=""),
    "",
    _xlfn.LET(
      _xlpm.num_characters, characters_per_cell,
      _xlpm.space_chars, 0,
      _xlpm.raw, K390,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((CEILING(_xlpm.x,$H$7)*1000)-45699)&gt;=((CEILING($M390,$H$7)*1000)-45699)
      )),
      _xlpm.n, _xlfn.SCAN(0, _xlpm.flag, _xlfn.LAMBDA(_xlpm.a,_xlpm.b, _xlpm.a + --_xlpm.b)),
      IF(_xlpm.flag, MID(_xlpm.txt,(_xlpm.n-1)*_xlpm.num_characters+1, _xlpm.num_characters), "")
    )
  ),
"")</f>
        <v/>
      </c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  <c r="AB390" s="19"/>
      <c r="AC390" s="19"/>
      <c r="AD390" s="19"/>
      <c r="AE390" s="19"/>
      <c r="AF390" s="19"/>
      <c r="AG390" s="19"/>
      <c r="AH390" s="19"/>
      <c r="AI390" s="19"/>
      <c r="AJ390" s="19"/>
      <c r="AK390" s="19"/>
      <c r="AL390" s="19"/>
      <c r="AM390" s="19"/>
      <c r="AN390" s="19"/>
      <c r="AO390" s="19"/>
      <c r="AP390" s="19"/>
    </row>
    <row r="391" spans="15:42" x14ac:dyDescent="0.3">
      <c r="O391" s="19" t="str" cm="1">
        <f t="array" ref="O391">IFERROR(
  IF(OR($M391="",$N391=""),
    "",
    _xlfn.LET(
      _xlpm.num_characters, characters_per_cell,
      _xlpm.space_chars, 0,
      _xlpm.raw, K391,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((CEILING(_xlpm.x,$H$7)*1000)-45699)&gt;=((CEILING($M391,$H$7)*1000)-45699)
      )),
      _xlpm.n, _xlfn.SCAN(0, _xlpm.flag, _xlfn.LAMBDA(_xlpm.a,_xlpm.b, _xlpm.a + --_xlpm.b)),
      IF(_xlpm.flag, MID(_xlpm.txt,(_xlpm.n-1)*_xlpm.num_characters+1, _xlpm.num_characters), "")
    )
  ),
"")</f>
        <v/>
      </c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  <c r="AH391" s="19"/>
      <c r="AI391" s="19"/>
      <c r="AJ391" s="19"/>
      <c r="AK391" s="19"/>
      <c r="AL391" s="19"/>
      <c r="AM391" s="19"/>
      <c r="AN391" s="19"/>
      <c r="AO391" s="19"/>
      <c r="AP391" s="19"/>
    </row>
    <row r="392" spans="15:42" x14ac:dyDescent="0.3">
      <c r="O392" s="19" t="str" cm="1">
        <f t="array" ref="O392">IFERROR(
  IF(OR($M392="",$N392=""),
    "",
    _xlfn.LET(
      _xlpm.num_characters, characters_per_cell,
      _xlpm.space_chars, 0,
      _xlpm.raw, K392,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((CEILING(_xlpm.x,$H$7)*1000)-45699)&gt;=((CEILING($M392,$H$7)*1000)-45699)
      )),
      _xlpm.n, _xlfn.SCAN(0, _xlpm.flag, _xlfn.LAMBDA(_xlpm.a,_xlpm.b, _xlpm.a + --_xlpm.b)),
      IF(_xlpm.flag, MID(_xlpm.txt,(_xlpm.n-1)*_xlpm.num_characters+1, _xlpm.num_characters), "")
    )
  ),
"")</f>
        <v/>
      </c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  <c r="AH392" s="19"/>
      <c r="AI392" s="19"/>
      <c r="AJ392" s="19"/>
      <c r="AK392" s="19"/>
      <c r="AL392" s="19"/>
      <c r="AM392" s="19"/>
      <c r="AN392" s="19"/>
      <c r="AO392" s="19"/>
      <c r="AP392" s="19"/>
    </row>
    <row r="393" spans="15:42" x14ac:dyDescent="0.3">
      <c r="O393" s="19" t="str" cm="1">
        <f t="array" ref="O393">IFERROR(
  IF(OR($M393="",$N393=""),
    "",
    _xlfn.LET(
      _xlpm.num_characters, characters_per_cell,
      _xlpm.space_chars, 0,
      _xlpm.raw, K393,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((CEILING(_xlpm.x,$H$7)*1000)-45699)&gt;=((CEILING($M393,$H$7)*1000)-45699)
      )),
      _xlpm.n, _xlfn.SCAN(0, _xlpm.flag, _xlfn.LAMBDA(_xlpm.a,_xlpm.b, _xlpm.a + --_xlpm.b)),
      IF(_xlpm.flag, MID(_xlpm.txt,(_xlpm.n-1)*_xlpm.num_characters+1, _xlpm.num_characters), "")
    )
  ),
"")</f>
        <v/>
      </c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  <c r="AC393" s="19"/>
      <c r="AD393" s="19"/>
      <c r="AE393" s="19"/>
      <c r="AF393" s="19"/>
      <c r="AG393" s="19"/>
      <c r="AH393" s="19"/>
      <c r="AI393" s="19"/>
      <c r="AJ393" s="19"/>
      <c r="AK393" s="19"/>
      <c r="AL393" s="19"/>
      <c r="AM393" s="19"/>
      <c r="AN393" s="19"/>
      <c r="AO393" s="19"/>
      <c r="AP393" s="19"/>
    </row>
    <row r="394" spans="15:42" x14ac:dyDescent="0.3">
      <c r="O394" s="19" t="str" cm="1">
        <f t="array" ref="O394">IFERROR(
  IF(OR($M394="",$N394=""),
    "",
    _xlfn.LET(
      _xlpm.num_characters, characters_per_cell,
      _xlpm.space_chars, 0,
      _xlpm.raw, K394,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((CEILING(_xlpm.x,$H$7)*1000)-45699)&gt;=((CEILING($M394,$H$7)*1000)-45699)
      )),
      _xlpm.n, _xlfn.SCAN(0, _xlpm.flag, _xlfn.LAMBDA(_xlpm.a,_xlpm.b, _xlpm.a + --_xlpm.b)),
      IF(_xlpm.flag, MID(_xlpm.txt,(_xlpm.n-1)*_xlpm.num_characters+1, _xlpm.num_characters), "")
    )
  ),
"")</f>
        <v/>
      </c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  <c r="AB394" s="19"/>
      <c r="AC394" s="19"/>
      <c r="AD394" s="19"/>
      <c r="AE394" s="19"/>
      <c r="AF394" s="19"/>
      <c r="AG394" s="19"/>
      <c r="AH394" s="19"/>
      <c r="AI394" s="19"/>
      <c r="AJ394" s="19"/>
      <c r="AK394" s="19"/>
      <c r="AL394" s="19"/>
      <c r="AM394" s="19"/>
      <c r="AN394" s="19"/>
      <c r="AO394" s="19"/>
      <c r="AP394" s="19"/>
    </row>
    <row r="395" spans="15:42" x14ac:dyDescent="0.3">
      <c r="O395" s="19" t="str" cm="1">
        <f t="array" ref="O395">IFERROR(
  IF(OR($M395="",$N395=""),
    "",
    _xlfn.LET(
      _xlpm.num_characters, characters_per_cell,
      _xlpm.space_chars, 0,
      _xlpm.raw, K395,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((CEILING(_xlpm.x,$H$7)*1000)-45699)&gt;=((CEILING($M395,$H$7)*1000)-45699)
      )),
      _xlpm.n, _xlfn.SCAN(0, _xlpm.flag, _xlfn.LAMBDA(_xlpm.a,_xlpm.b, _xlpm.a + --_xlpm.b)),
      IF(_xlpm.flag, MID(_xlpm.txt,(_xlpm.n-1)*_xlpm.num_characters+1, _xlpm.num_characters), "")
    )
  ),
"")</f>
        <v/>
      </c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  <c r="AB395" s="19"/>
      <c r="AC395" s="19"/>
      <c r="AD395" s="19"/>
      <c r="AE395" s="19"/>
      <c r="AF395" s="19"/>
      <c r="AG395" s="19"/>
      <c r="AH395" s="19"/>
      <c r="AI395" s="19"/>
      <c r="AJ395" s="19"/>
      <c r="AK395" s="19"/>
      <c r="AL395" s="19"/>
      <c r="AM395" s="19"/>
      <c r="AN395" s="19"/>
      <c r="AO395" s="19"/>
      <c r="AP395" s="19"/>
    </row>
    <row r="396" spans="15:42" x14ac:dyDescent="0.3">
      <c r="O396" s="19" t="str" cm="1">
        <f t="array" ref="O396">IFERROR(
  IF(OR($M396="",$N396=""),
    "",
    _xlfn.LET(
      _xlpm.num_characters, characters_per_cell,
      _xlpm.space_chars, 0,
      _xlpm.raw, K396,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((CEILING(_xlpm.x,$H$7)*1000)-45699)&gt;=((CEILING($M396,$H$7)*1000)-45699)
      )),
      _xlpm.n, _xlfn.SCAN(0, _xlpm.flag, _xlfn.LAMBDA(_xlpm.a,_xlpm.b, _xlpm.a + --_xlpm.b)),
      IF(_xlpm.flag, MID(_xlpm.txt,(_xlpm.n-1)*_xlpm.num_characters+1, _xlpm.num_characters), "")
    )
  ),
"")</f>
        <v/>
      </c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  <c r="AB396" s="19"/>
      <c r="AC396" s="19"/>
      <c r="AD396" s="19"/>
      <c r="AE396" s="19"/>
      <c r="AF396" s="19"/>
      <c r="AG396" s="19"/>
      <c r="AH396" s="19"/>
      <c r="AI396" s="19"/>
      <c r="AJ396" s="19"/>
      <c r="AK396" s="19"/>
      <c r="AL396" s="19"/>
      <c r="AM396" s="19"/>
      <c r="AN396" s="19"/>
      <c r="AO396" s="19"/>
      <c r="AP396" s="19"/>
    </row>
    <row r="397" spans="15:42" x14ac:dyDescent="0.3">
      <c r="O397" s="19" t="str" cm="1">
        <f t="array" ref="O397">IFERROR(
  IF(OR($M397="",$N397=""),
    "",
    _xlfn.LET(
      _xlpm.num_characters, characters_per_cell,
      _xlpm.space_chars, 0,
      _xlpm.raw, K397,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((CEILING(_xlpm.x,$H$7)*1000)-45699)&gt;=((CEILING($M397,$H$7)*1000)-45699)
      )),
      _xlpm.n, _xlfn.SCAN(0, _xlpm.flag, _xlfn.LAMBDA(_xlpm.a,_xlpm.b, _xlpm.a + --_xlpm.b)),
      IF(_xlpm.flag, MID(_xlpm.txt,(_xlpm.n-1)*_xlpm.num_characters+1, _xlpm.num_characters), "")
    )
  ),
"")</f>
        <v/>
      </c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  <c r="AB397" s="19"/>
      <c r="AC397" s="19"/>
      <c r="AD397" s="19"/>
      <c r="AE397" s="19"/>
      <c r="AF397" s="19"/>
      <c r="AG397" s="19"/>
      <c r="AH397" s="19"/>
      <c r="AI397" s="19"/>
      <c r="AJ397" s="19"/>
      <c r="AK397" s="19"/>
      <c r="AL397" s="19"/>
      <c r="AM397" s="19"/>
      <c r="AN397" s="19"/>
      <c r="AO397" s="19"/>
      <c r="AP397" s="19"/>
    </row>
    <row r="398" spans="15:42" x14ac:dyDescent="0.3">
      <c r="O398" s="19" t="str" cm="1">
        <f t="array" ref="O398">IFERROR(
  IF(OR($M398="",$N398=""),
    "",
    _xlfn.LET(
      _xlpm.num_characters, characters_per_cell,
      _xlpm.space_chars, 0,
      _xlpm.raw, K398,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((CEILING(_xlpm.x,$H$7)*1000)-45699)&gt;=((CEILING($M398,$H$7)*1000)-45699)
      )),
      _xlpm.n, _xlfn.SCAN(0, _xlpm.flag, _xlfn.LAMBDA(_xlpm.a,_xlpm.b, _xlpm.a + --_xlpm.b)),
      IF(_xlpm.flag, MID(_xlpm.txt,(_xlpm.n-1)*_xlpm.num_characters+1, _xlpm.num_characters), "")
    )
  ),
"")</f>
        <v/>
      </c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  <c r="AB398" s="19"/>
      <c r="AC398" s="19"/>
      <c r="AD398" s="19"/>
      <c r="AE398" s="19"/>
      <c r="AF398" s="19"/>
      <c r="AG398" s="19"/>
      <c r="AH398" s="19"/>
      <c r="AI398" s="19"/>
      <c r="AJ398" s="19"/>
      <c r="AK398" s="19"/>
      <c r="AL398" s="19"/>
      <c r="AM398" s="19"/>
      <c r="AN398" s="19"/>
      <c r="AO398" s="19"/>
      <c r="AP398" s="19"/>
    </row>
    <row r="399" spans="15:42" x14ac:dyDescent="0.3">
      <c r="O399" s="19" t="str" cm="1">
        <f t="array" ref="O399">IFERROR(
  IF(OR($M399="",$N399=""),
    "",
    _xlfn.LET(
      _xlpm.num_characters, characters_per_cell,
      _xlpm.space_chars, 0,
      _xlpm.raw, K399,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((CEILING(_xlpm.x,$H$7)*1000)-45699)&gt;=((CEILING($M399,$H$7)*1000)-45699)
      )),
      _xlpm.n, _xlfn.SCAN(0, _xlpm.flag, _xlfn.LAMBDA(_xlpm.a,_xlpm.b, _xlpm.a + --_xlpm.b)),
      IF(_xlpm.flag, MID(_xlpm.txt,(_xlpm.n-1)*_xlpm.num_characters+1, _xlpm.num_characters), "")
    )
  ),
"")</f>
        <v/>
      </c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  <c r="AB399" s="19"/>
      <c r="AC399" s="19"/>
      <c r="AD399" s="19"/>
      <c r="AE399" s="19"/>
      <c r="AF399" s="19"/>
      <c r="AG399" s="19"/>
      <c r="AH399" s="19"/>
      <c r="AI399" s="19"/>
      <c r="AJ399" s="19"/>
      <c r="AK399" s="19"/>
      <c r="AL399" s="19"/>
      <c r="AM399" s="19"/>
      <c r="AN399" s="19"/>
      <c r="AO399" s="19"/>
      <c r="AP399" s="19"/>
    </row>
    <row r="400" spans="15:42" x14ac:dyDescent="0.3">
      <c r="O400" s="19" t="str" cm="1">
        <f t="array" ref="O400">IFERROR(
  IF(OR($M400="",$N400=""),
    "",
    _xlfn.LET(
      _xlpm.num_characters, characters_per_cell,
      _xlpm.space_chars, 0,
      _xlpm.raw, K400,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((CEILING(_xlpm.x,$H$7)*1000)-45699)&gt;=((CEILING($M400,$H$7)*1000)-45699)
      )),
      _xlpm.n, _xlfn.SCAN(0, _xlpm.flag, _xlfn.LAMBDA(_xlpm.a,_xlpm.b, _xlpm.a + --_xlpm.b)),
      IF(_xlpm.flag, MID(_xlpm.txt,(_xlpm.n-1)*_xlpm.num_characters+1, _xlpm.num_characters), "")
    )
  ),
"")</f>
        <v/>
      </c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  <c r="AB400" s="19"/>
      <c r="AC400" s="19"/>
      <c r="AD400" s="19"/>
      <c r="AE400" s="19"/>
      <c r="AF400" s="19"/>
      <c r="AG400" s="19"/>
      <c r="AH400" s="19"/>
      <c r="AI400" s="19"/>
      <c r="AJ400" s="19"/>
      <c r="AK400" s="19"/>
      <c r="AL400" s="19"/>
      <c r="AM400" s="19"/>
      <c r="AN400" s="19"/>
      <c r="AO400" s="19"/>
      <c r="AP400" s="19"/>
    </row>
    <row r="401" spans="15:42" x14ac:dyDescent="0.3">
      <c r="O401" s="19" t="str" cm="1">
        <f t="array" ref="O401">IFERROR(
  IF(OR($M401="",$N401=""),
    "",
    _xlfn.LET(
      _xlpm.num_characters, characters_per_cell,
      _xlpm.space_chars, 0,
      _xlpm.raw, K401,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((CEILING(_xlpm.x,$H$7)*1000)-45699)&gt;=((CEILING($M401,$H$7)*1000)-45699)
      )),
      _xlpm.n, _xlfn.SCAN(0, _xlpm.flag, _xlfn.LAMBDA(_xlpm.a,_xlpm.b, _xlpm.a + --_xlpm.b)),
      IF(_xlpm.flag, MID(_xlpm.txt,(_xlpm.n-1)*_xlpm.num_characters+1, _xlpm.num_characters), "")
    )
  ),
"")</f>
        <v/>
      </c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  <c r="AB401" s="19"/>
      <c r="AC401" s="19"/>
      <c r="AD401" s="19"/>
      <c r="AE401" s="19"/>
      <c r="AF401" s="19"/>
      <c r="AG401" s="19"/>
      <c r="AH401" s="19"/>
      <c r="AI401" s="19"/>
      <c r="AJ401" s="19"/>
      <c r="AK401" s="19"/>
      <c r="AL401" s="19"/>
      <c r="AM401" s="19"/>
      <c r="AN401" s="19"/>
      <c r="AO401" s="19"/>
      <c r="AP401" s="19"/>
    </row>
    <row r="402" spans="15:42" x14ac:dyDescent="0.3">
      <c r="O402" s="19" t="str" cm="1">
        <f t="array" ref="O402">IFERROR(
  IF(OR($M402="",$N402=""),
    "",
    _xlfn.LET(
      _xlpm.num_characters, characters_per_cell,
      _xlpm.space_chars, 0,
      _xlpm.raw, K402,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((CEILING(_xlpm.x,$H$7)*1000)-45699)&gt;=((CEILING($M402,$H$7)*1000)-45699)
      )),
      _xlpm.n, _xlfn.SCAN(0, _xlpm.flag, _xlfn.LAMBDA(_xlpm.a,_xlpm.b, _xlpm.a + --_xlpm.b)),
      IF(_xlpm.flag, MID(_xlpm.txt,(_xlpm.n-1)*_xlpm.num_characters+1, _xlpm.num_characters), "")
    )
  ),
"")</f>
        <v/>
      </c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  <c r="AB402" s="19"/>
      <c r="AC402" s="19"/>
      <c r="AD402" s="19"/>
      <c r="AE402" s="19"/>
      <c r="AF402" s="19"/>
      <c r="AG402" s="19"/>
      <c r="AH402" s="19"/>
      <c r="AI402" s="19"/>
      <c r="AJ402" s="19"/>
      <c r="AK402" s="19"/>
      <c r="AL402" s="19"/>
      <c r="AM402" s="19"/>
      <c r="AN402" s="19"/>
      <c r="AO402" s="19"/>
      <c r="AP402" s="19"/>
    </row>
    <row r="403" spans="15:42" x14ac:dyDescent="0.3">
      <c r="O403" s="19" t="str" cm="1">
        <f t="array" ref="O403">IFERROR(
  IF(OR($M403="",$N403=""),
    "",
    _xlfn.LET(
      _xlpm.num_characters, characters_per_cell,
      _xlpm.space_chars, 0,
      _xlpm.raw, K403,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((CEILING(_xlpm.x,$H$7)*1000)-45699)&gt;=((CEILING($M403,$H$7)*1000)-45699)
      )),
      _xlpm.n, _xlfn.SCAN(0, _xlpm.flag, _xlfn.LAMBDA(_xlpm.a,_xlpm.b, _xlpm.a + --_xlpm.b)),
      IF(_xlpm.flag, MID(_xlpm.txt,(_xlpm.n-1)*_xlpm.num_characters+1, _xlpm.num_characters), "")
    )
  ),
"")</f>
        <v/>
      </c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  <c r="AB403" s="19"/>
      <c r="AC403" s="19"/>
      <c r="AD403" s="19"/>
      <c r="AE403" s="19"/>
      <c r="AF403" s="19"/>
      <c r="AG403" s="19"/>
      <c r="AH403" s="19"/>
      <c r="AI403" s="19"/>
      <c r="AJ403" s="19"/>
      <c r="AK403" s="19"/>
      <c r="AL403" s="19"/>
      <c r="AM403" s="19"/>
      <c r="AN403" s="19"/>
      <c r="AO403" s="19"/>
      <c r="AP403" s="19"/>
    </row>
    <row r="404" spans="15:42" x14ac:dyDescent="0.3">
      <c r="O404" s="19" t="str" cm="1">
        <f t="array" ref="O404">IFERROR(
  IF(OR($M404="",$N404=""),
    "",
    _xlfn.LET(
      _xlpm.num_characters, characters_per_cell,
      _xlpm.space_chars, 0,
      _xlpm.raw, K404,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((CEILING(_xlpm.x,$H$7)*1000)-45699)&gt;=((CEILING($M404,$H$7)*1000)-45699)
      )),
      _xlpm.n, _xlfn.SCAN(0, _xlpm.flag, _xlfn.LAMBDA(_xlpm.a,_xlpm.b, _xlpm.a + --_xlpm.b)),
      IF(_xlpm.flag, MID(_xlpm.txt,(_xlpm.n-1)*_xlpm.num_characters+1, _xlpm.num_characters), "")
    )
  ),
"")</f>
        <v/>
      </c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  <c r="AB404" s="19"/>
      <c r="AC404" s="19"/>
      <c r="AD404" s="19"/>
      <c r="AE404" s="19"/>
      <c r="AF404" s="19"/>
      <c r="AG404" s="19"/>
      <c r="AH404" s="19"/>
      <c r="AI404" s="19"/>
      <c r="AJ404" s="19"/>
      <c r="AK404" s="19"/>
      <c r="AL404" s="19"/>
      <c r="AM404" s="19"/>
      <c r="AN404" s="19"/>
      <c r="AO404" s="19"/>
      <c r="AP404" s="19"/>
    </row>
    <row r="405" spans="15:42" x14ac:dyDescent="0.3">
      <c r="O405" s="19" t="str" cm="1">
        <f t="array" ref="O405">IFERROR(
  IF(OR($M405="",$N405=""),
    "",
    _xlfn.LET(
      _xlpm.num_characters, characters_per_cell,
      _xlpm.space_chars, 0,
      _xlpm.raw, K405,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((CEILING(_xlpm.x,$H$7)*1000)-45699)&gt;=((CEILING($M405,$H$7)*1000)-45699)
      )),
      _xlpm.n, _xlfn.SCAN(0, _xlpm.flag, _xlfn.LAMBDA(_xlpm.a,_xlpm.b, _xlpm.a + --_xlpm.b)),
      IF(_xlpm.flag, MID(_xlpm.txt,(_xlpm.n-1)*_xlpm.num_characters+1, _xlpm.num_characters), "")
    )
  ),
"")</f>
        <v/>
      </c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  <c r="AC405" s="19"/>
      <c r="AD405" s="19"/>
      <c r="AE405" s="19"/>
      <c r="AF405" s="19"/>
      <c r="AG405" s="19"/>
      <c r="AH405" s="19"/>
      <c r="AI405" s="19"/>
      <c r="AJ405" s="19"/>
      <c r="AK405" s="19"/>
      <c r="AL405" s="19"/>
      <c r="AM405" s="19"/>
      <c r="AN405" s="19"/>
      <c r="AO405" s="19"/>
      <c r="AP405" s="19"/>
    </row>
    <row r="406" spans="15:42" x14ac:dyDescent="0.3">
      <c r="O406" s="19" t="str" cm="1">
        <f t="array" ref="O406">IFERROR(
  IF(OR($M406="",$N406=""),
    "",
    _xlfn.LET(
      _xlpm.num_characters, characters_per_cell,
      _xlpm.space_chars, 0,
      _xlpm.raw, K406,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((CEILING(_xlpm.x,$H$7)*1000)-45699)&gt;=((CEILING($M406,$H$7)*1000)-45699)
      )),
      _xlpm.n, _xlfn.SCAN(0, _xlpm.flag, _xlfn.LAMBDA(_xlpm.a,_xlpm.b, _xlpm.a + --_xlpm.b)),
      IF(_xlpm.flag, MID(_xlpm.txt,(_xlpm.n-1)*_xlpm.num_characters+1, _xlpm.num_characters), "")
    )
  ),
"")</f>
        <v/>
      </c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  <c r="AB406" s="19"/>
      <c r="AC406" s="19"/>
      <c r="AD406" s="19"/>
      <c r="AE406" s="19"/>
      <c r="AF406" s="19"/>
      <c r="AG406" s="19"/>
      <c r="AH406" s="19"/>
      <c r="AI406" s="19"/>
      <c r="AJ406" s="19"/>
      <c r="AK406" s="19"/>
      <c r="AL406" s="19"/>
      <c r="AM406" s="19"/>
      <c r="AN406" s="19"/>
      <c r="AO406" s="19"/>
      <c r="AP406" s="19"/>
    </row>
    <row r="407" spans="15:42" x14ac:dyDescent="0.3">
      <c r="O407" s="19" t="str" cm="1">
        <f t="array" ref="O407">IFERROR(
  IF(OR($M407="",$N407=""),
    "",
    _xlfn.LET(
      _xlpm.num_characters, characters_per_cell,
      _xlpm.space_chars, 0,
      _xlpm.raw, K407,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((CEILING(_xlpm.x,$H$7)*1000)-45699)&gt;=((CEILING($M407,$H$7)*1000)-45699)
      )),
      _xlpm.n, _xlfn.SCAN(0, _xlpm.flag, _xlfn.LAMBDA(_xlpm.a,_xlpm.b, _xlpm.a + --_xlpm.b)),
      IF(_xlpm.flag, MID(_xlpm.txt,(_xlpm.n-1)*_xlpm.num_characters+1, _xlpm.num_characters), "")
    )
  ),
"")</f>
        <v/>
      </c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  <c r="AB407" s="19"/>
      <c r="AC407" s="19"/>
      <c r="AD407" s="19"/>
      <c r="AE407" s="19"/>
      <c r="AF407" s="19"/>
      <c r="AG407" s="19"/>
      <c r="AH407" s="19"/>
      <c r="AI407" s="19"/>
      <c r="AJ407" s="19"/>
      <c r="AK407" s="19"/>
      <c r="AL407" s="19"/>
      <c r="AM407" s="19"/>
      <c r="AN407" s="19"/>
      <c r="AO407" s="19"/>
      <c r="AP407" s="19"/>
    </row>
    <row r="408" spans="15:42" x14ac:dyDescent="0.3">
      <c r="O408" s="19" t="str" cm="1">
        <f t="array" ref="O408">IFERROR(
  IF(OR($M408="",$N408=""),
    "",
    _xlfn.LET(
      _xlpm.num_characters, characters_per_cell,
      _xlpm.space_chars, 0,
      _xlpm.raw, K408,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((CEILING(_xlpm.x,$H$7)*1000)-45699)&gt;=((CEILING($M408,$H$7)*1000)-45699)
      )),
      _xlpm.n, _xlfn.SCAN(0, _xlpm.flag, _xlfn.LAMBDA(_xlpm.a,_xlpm.b, _xlpm.a + --_xlpm.b)),
      IF(_xlpm.flag, MID(_xlpm.txt,(_xlpm.n-1)*_xlpm.num_characters+1, _xlpm.num_characters), "")
    )
  ),
"")</f>
        <v/>
      </c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  <c r="AB408" s="19"/>
      <c r="AC408" s="19"/>
      <c r="AD408" s="19"/>
      <c r="AE408" s="19"/>
      <c r="AF408" s="19"/>
      <c r="AG408" s="19"/>
      <c r="AH408" s="19"/>
      <c r="AI408" s="19"/>
      <c r="AJ408" s="19"/>
      <c r="AK408" s="19"/>
      <c r="AL408" s="19"/>
      <c r="AM408" s="19"/>
      <c r="AN408" s="19"/>
      <c r="AO408" s="19"/>
      <c r="AP408" s="19"/>
    </row>
    <row r="409" spans="15:42" x14ac:dyDescent="0.3">
      <c r="O409" s="19" t="str" cm="1">
        <f t="array" ref="O409">IFERROR(
  IF(OR($M409="",$N409=""),
    "",
    _xlfn.LET(
      _xlpm.num_characters, characters_per_cell,
      _xlpm.space_chars, 0,
      _xlpm.raw, K409,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((CEILING(_xlpm.x,$H$7)*1000)-45699)&gt;=((CEILING($M409,$H$7)*1000)-45699)
      )),
      _xlpm.n, _xlfn.SCAN(0, _xlpm.flag, _xlfn.LAMBDA(_xlpm.a,_xlpm.b, _xlpm.a + --_xlpm.b)),
      IF(_xlpm.flag, MID(_xlpm.txt,(_xlpm.n-1)*_xlpm.num_characters+1, _xlpm.num_characters), "")
    )
  ),
"")</f>
        <v/>
      </c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  <c r="AB409" s="19"/>
      <c r="AC409" s="19"/>
      <c r="AD409" s="19"/>
      <c r="AE409" s="19"/>
      <c r="AF409" s="19"/>
      <c r="AG409" s="19"/>
      <c r="AH409" s="19"/>
      <c r="AI409" s="19"/>
      <c r="AJ409" s="19"/>
      <c r="AK409" s="19"/>
      <c r="AL409" s="19"/>
      <c r="AM409" s="19"/>
      <c r="AN409" s="19"/>
      <c r="AO409" s="19"/>
      <c r="AP409" s="19"/>
    </row>
    <row r="410" spans="15:42" x14ac:dyDescent="0.3">
      <c r="O410" s="19" t="str" cm="1">
        <f t="array" ref="O410">IFERROR(
  IF(OR($M410="",$N410=""),
    "",
    _xlfn.LET(
      _xlpm.num_characters, characters_per_cell,
      _xlpm.space_chars, 0,
      _xlpm.raw, K410,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((CEILING(_xlpm.x,$H$7)*1000)-45699)&gt;=((CEILING($M410,$H$7)*1000)-45699)
      )),
      _xlpm.n, _xlfn.SCAN(0, _xlpm.flag, _xlfn.LAMBDA(_xlpm.a,_xlpm.b, _xlpm.a + --_xlpm.b)),
      IF(_xlpm.flag, MID(_xlpm.txt,(_xlpm.n-1)*_xlpm.num_characters+1, _xlpm.num_characters), "")
    )
  ),
"")</f>
        <v/>
      </c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  <c r="AB410" s="19"/>
      <c r="AC410" s="19"/>
      <c r="AD410" s="19"/>
      <c r="AE410" s="19"/>
      <c r="AF410" s="19"/>
      <c r="AG410" s="19"/>
      <c r="AH410" s="19"/>
      <c r="AI410" s="19"/>
      <c r="AJ410" s="19"/>
      <c r="AK410" s="19"/>
      <c r="AL410" s="19"/>
      <c r="AM410" s="19"/>
      <c r="AN410" s="19"/>
      <c r="AO410" s="19"/>
      <c r="AP410" s="19"/>
    </row>
    <row r="411" spans="15:42" x14ac:dyDescent="0.3">
      <c r="O411" s="19" t="str" cm="1">
        <f t="array" ref="O411">IFERROR(
  IF(OR($M411="",$N411=""),
    "",
    _xlfn.LET(
      _xlpm.num_characters, characters_per_cell,
      _xlpm.space_chars, 0,
      _xlpm.raw, K411,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((CEILING(_xlpm.x,$H$7)*1000)-45699)&gt;=((CEILING($M411,$H$7)*1000)-45699)
      )),
      _xlpm.n, _xlfn.SCAN(0, _xlpm.flag, _xlfn.LAMBDA(_xlpm.a,_xlpm.b, _xlpm.a + --_xlpm.b)),
      IF(_xlpm.flag, MID(_xlpm.txt,(_xlpm.n-1)*_xlpm.num_characters+1, _xlpm.num_characters), "")
    )
  ),
"")</f>
        <v/>
      </c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  <c r="AB411" s="19"/>
      <c r="AC411" s="19"/>
      <c r="AD411" s="19"/>
      <c r="AE411" s="19"/>
      <c r="AF411" s="19"/>
      <c r="AG411" s="19"/>
      <c r="AH411" s="19"/>
      <c r="AI411" s="19"/>
      <c r="AJ411" s="19"/>
      <c r="AK411" s="19"/>
      <c r="AL411" s="19"/>
      <c r="AM411" s="19"/>
      <c r="AN411" s="19"/>
      <c r="AO411" s="19"/>
      <c r="AP411" s="19"/>
    </row>
    <row r="412" spans="15:42" x14ac:dyDescent="0.3">
      <c r="O412" s="19" t="str" cm="1">
        <f t="array" ref="O412">IFERROR(
  IF(OR($M412="",$N412=""),
    "",
    _xlfn.LET(
      _xlpm.num_characters, characters_per_cell,
      _xlpm.space_chars, 0,
      _xlpm.raw, K412,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((CEILING(_xlpm.x,$H$7)*1000)-45699)&gt;=((CEILING($M412,$H$7)*1000)-45699)
      )),
      _xlpm.n, _xlfn.SCAN(0, _xlpm.flag, _xlfn.LAMBDA(_xlpm.a,_xlpm.b, _xlpm.a + --_xlpm.b)),
      IF(_xlpm.flag, MID(_xlpm.txt,(_xlpm.n-1)*_xlpm.num_characters+1, _xlpm.num_characters), "")
    )
  ),
"")</f>
        <v/>
      </c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  <c r="AB412" s="19"/>
      <c r="AC412" s="19"/>
      <c r="AD412" s="19"/>
      <c r="AE412" s="19"/>
      <c r="AF412" s="19"/>
      <c r="AG412" s="19"/>
      <c r="AH412" s="19"/>
      <c r="AI412" s="19"/>
      <c r="AJ412" s="19"/>
      <c r="AK412" s="19"/>
      <c r="AL412" s="19"/>
      <c r="AM412" s="19"/>
      <c r="AN412" s="19"/>
      <c r="AO412" s="19"/>
      <c r="AP412" s="19"/>
    </row>
    <row r="413" spans="15:42" x14ac:dyDescent="0.3">
      <c r="O413" s="19" t="str" cm="1">
        <f t="array" ref="O413">IFERROR(
  IF(OR($M413="",$N413=""),
    "",
    _xlfn.LET(
      _xlpm.num_characters, characters_per_cell,
      _xlpm.space_chars, 0,
      _xlpm.raw, K413,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((CEILING(_xlpm.x,$H$7)*1000)-45699)&gt;=((CEILING($M413,$H$7)*1000)-45699)
      )),
      _xlpm.n, _xlfn.SCAN(0, _xlpm.flag, _xlfn.LAMBDA(_xlpm.a,_xlpm.b, _xlpm.a + --_xlpm.b)),
      IF(_xlpm.flag, MID(_xlpm.txt,(_xlpm.n-1)*_xlpm.num_characters+1, _xlpm.num_characters), "")
    )
  ),
"")</f>
        <v/>
      </c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  <c r="AB413" s="19"/>
      <c r="AC413" s="19"/>
      <c r="AD413" s="19"/>
      <c r="AE413" s="19"/>
      <c r="AF413" s="19"/>
      <c r="AG413" s="19"/>
      <c r="AH413" s="19"/>
      <c r="AI413" s="19"/>
      <c r="AJ413" s="19"/>
      <c r="AK413" s="19"/>
      <c r="AL413" s="19"/>
      <c r="AM413" s="19"/>
      <c r="AN413" s="19"/>
      <c r="AO413" s="19"/>
      <c r="AP413" s="19"/>
    </row>
    <row r="414" spans="15:42" x14ac:dyDescent="0.3">
      <c r="O414" s="19" t="str" cm="1">
        <f t="array" ref="O414">IFERROR(
  IF(OR($M414="",$N414=""),
    "",
    _xlfn.LET(
      _xlpm.num_characters, characters_per_cell,
      _xlpm.space_chars, 0,
      _xlpm.raw, K414,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((CEILING(_xlpm.x,$H$7)*1000)-45699)&gt;=((CEILING($M414,$H$7)*1000)-45699)
      )),
      _xlpm.n, _xlfn.SCAN(0, _xlpm.flag, _xlfn.LAMBDA(_xlpm.a,_xlpm.b, _xlpm.a + --_xlpm.b)),
      IF(_xlpm.flag, MID(_xlpm.txt,(_xlpm.n-1)*_xlpm.num_characters+1, _xlpm.num_characters), "")
    )
  ),
"")</f>
        <v/>
      </c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  <c r="AB414" s="19"/>
      <c r="AC414" s="19"/>
      <c r="AD414" s="19"/>
      <c r="AE414" s="19"/>
      <c r="AF414" s="19"/>
      <c r="AG414" s="19"/>
      <c r="AH414" s="19"/>
      <c r="AI414" s="19"/>
      <c r="AJ414" s="19"/>
      <c r="AK414" s="19"/>
      <c r="AL414" s="19"/>
      <c r="AM414" s="19"/>
      <c r="AN414" s="19"/>
      <c r="AO414" s="19"/>
      <c r="AP414" s="19"/>
    </row>
    <row r="415" spans="15:42" x14ac:dyDescent="0.3">
      <c r="O415" s="19" t="str" cm="1">
        <f t="array" ref="O415">IFERROR(
  IF(OR($M415="",$N415=""),
    "",
    _xlfn.LET(
      _xlpm.num_characters, characters_per_cell,
      _xlpm.space_chars, 0,
      _xlpm.raw, K415,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((CEILING(_xlpm.x,$H$7)*1000)-45699)&gt;=((CEILING($M415,$H$7)*1000)-45699)
      )),
      _xlpm.n, _xlfn.SCAN(0, _xlpm.flag, _xlfn.LAMBDA(_xlpm.a,_xlpm.b, _xlpm.a + --_xlpm.b)),
      IF(_xlpm.flag, MID(_xlpm.txt,(_xlpm.n-1)*_xlpm.num_characters+1, _xlpm.num_characters), "")
    )
  ),
"")</f>
        <v/>
      </c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  <c r="AB415" s="19"/>
      <c r="AC415" s="19"/>
      <c r="AD415" s="19"/>
      <c r="AE415" s="19"/>
      <c r="AF415" s="19"/>
      <c r="AG415" s="19"/>
      <c r="AH415" s="19"/>
      <c r="AI415" s="19"/>
      <c r="AJ415" s="19"/>
      <c r="AK415" s="19"/>
      <c r="AL415" s="19"/>
      <c r="AM415" s="19"/>
      <c r="AN415" s="19"/>
      <c r="AO415" s="19"/>
      <c r="AP415" s="19"/>
    </row>
    <row r="416" spans="15:42" x14ac:dyDescent="0.3">
      <c r="O416" s="19" t="str" cm="1">
        <f t="array" ref="O416">IFERROR(
  IF(OR($M416="",$N416=""),
    "",
    _xlfn.LET(
      _xlpm.num_characters, characters_per_cell,
      _xlpm.space_chars, 0,
      _xlpm.raw, K416,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((CEILING(_xlpm.x,$H$7)*1000)-45699)&gt;=((CEILING($M416,$H$7)*1000)-45699)
      )),
      _xlpm.n, _xlfn.SCAN(0, _xlpm.flag, _xlfn.LAMBDA(_xlpm.a,_xlpm.b, _xlpm.a + --_xlpm.b)),
      IF(_xlpm.flag, MID(_xlpm.txt,(_xlpm.n-1)*_xlpm.num_characters+1, _xlpm.num_characters), "")
    )
  ),
"")</f>
        <v/>
      </c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  <c r="AB416" s="19"/>
      <c r="AC416" s="19"/>
      <c r="AD416" s="19"/>
      <c r="AE416" s="19"/>
      <c r="AF416" s="19"/>
      <c r="AG416" s="19"/>
      <c r="AH416" s="19"/>
      <c r="AI416" s="19"/>
      <c r="AJ416" s="19"/>
      <c r="AK416" s="19"/>
      <c r="AL416" s="19"/>
      <c r="AM416" s="19"/>
      <c r="AN416" s="19"/>
      <c r="AO416" s="19"/>
      <c r="AP416" s="19"/>
    </row>
    <row r="417" spans="15:42" x14ac:dyDescent="0.3">
      <c r="O417" s="19" t="str" cm="1">
        <f t="array" ref="O417">IFERROR(
  IF(OR($M417="",$N417=""),
    "",
    _xlfn.LET(
      _xlpm.num_characters, characters_per_cell,
      _xlpm.space_chars, 0,
      _xlpm.raw, K417,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((CEILING(_xlpm.x,$H$7)*1000)-45699)&gt;=((CEILING($M417,$H$7)*1000)-45699)
      )),
      _xlpm.n, _xlfn.SCAN(0, _xlpm.flag, _xlfn.LAMBDA(_xlpm.a,_xlpm.b, _xlpm.a + --_xlpm.b)),
      IF(_xlpm.flag, MID(_xlpm.txt,(_xlpm.n-1)*_xlpm.num_characters+1, _xlpm.num_characters), "")
    )
  ),
"")</f>
        <v/>
      </c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  <c r="AB417" s="19"/>
      <c r="AC417" s="19"/>
      <c r="AD417" s="19"/>
      <c r="AE417" s="19"/>
      <c r="AF417" s="19"/>
      <c r="AG417" s="19"/>
      <c r="AH417" s="19"/>
      <c r="AI417" s="19"/>
      <c r="AJ417" s="19"/>
      <c r="AK417" s="19"/>
      <c r="AL417" s="19"/>
      <c r="AM417" s="19"/>
      <c r="AN417" s="19"/>
      <c r="AO417" s="19"/>
      <c r="AP417" s="19"/>
    </row>
    <row r="418" spans="15:42" x14ac:dyDescent="0.3">
      <c r="O418" s="19" t="str" cm="1">
        <f t="array" ref="O418">IFERROR(
  IF(OR($M418="",$N418=""),
    "",
    _xlfn.LET(
      _xlpm.num_characters, characters_per_cell,
      _xlpm.space_chars, 0,
      _xlpm.raw, K418,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((CEILING(_xlpm.x,$H$7)*1000)-45699)&gt;=((CEILING($M418,$H$7)*1000)-45699)
      )),
      _xlpm.n, _xlfn.SCAN(0, _xlpm.flag, _xlfn.LAMBDA(_xlpm.a,_xlpm.b, _xlpm.a + --_xlpm.b)),
      IF(_xlpm.flag, MID(_xlpm.txt,(_xlpm.n-1)*_xlpm.num_characters+1, _xlpm.num_characters), "")
    )
  ),
"")</f>
        <v/>
      </c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  <c r="AB418" s="19"/>
      <c r="AC418" s="19"/>
      <c r="AD418" s="19"/>
      <c r="AE418" s="19"/>
      <c r="AF418" s="19"/>
      <c r="AG418" s="19"/>
      <c r="AH418" s="19"/>
      <c r="AI418" s="19"/>
      <c r="AJ418" s="19"/>
      <c r="AK418" s="19"/>
      <c r="AL418" s="19"/>
      <c r="AM418" s="19"/>
      <c r="AN418" s="19"/>
      <c r="AO418" s="19"/>
      <c r="AP418" s="19"/>
    </row>
    <row r="419" spans="15:42" x14ac:dyDescent="0.3">
      <c r="O419" s="19" t="str" cm="1">
        <f t="array" ref="O419">IFERROR(
  IF(OR($M419="",$N419=""),
    "",
    _xlfn.LET(
      _xlpm.num_characters, characters_per_cell,
      _xlpm.space_chars, 0,
      _xlpm.raw, K419,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((CEILING(_xlpm.x,$H$7)*1000)-45699)&gt;=((CEILING($M419,$H$7)*1000)-45699)
      )),
      _xlpm.n, _xlfn.SCAN(0, _xlpm.flag, _xlfn.LAMBDA(_xlpm.a,_xlpm.b, _xlpm.a + --_xlpm.b)),
      IF(_xlpm.flag, MID(_xlpm.txt,(_xlpm.n-1)*_xlpm.num_characters+1, _xlpm.num_characters), "")
    )
  ),
"")</f>
        <v/>
      </c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  <c r="AB419" s="19"/>
      <c r="AC419" s="19"/>
      <c r="AD419" s="19"/>
      <c r="AE419" s="19"/>
      <c r="AF419" s="19"/>
      <c r="AG419" s="19"/>
      <c r="AH419" s="19"/>
      <c r="AI419" s="19"/>
      <c r="AJ419" s="19"/>
      <c r="AK419" s="19"/>
      <c r="AL419" s="19"/>
      <c r="AM419" s="19"/>
      <c r="AN419" s="19"/>
      <c r="AO419" s="19"/>
      <c r="AP419" s="19"/>
    </row>
    <row r="420" spans="15:42" x14ac:dyDescent="0.3">
      <c r="O420" s="19" t="str" cm="1">
        <f t="array" ref="O420">IFERROR(
  IF(OR($M420="",$N420=""),
    "",
    _xlfn.LET(
      _xlpm.num_characters, characters_per_cell,
      _xlpm.space_chars, 0,
      _xlpm.raw, K420,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((CEILING(_xlpm.x,$H$7)*1000)-45699)&gt;=((CEILING($M420,$H$7)*1000)-45699)
      )),
      _xlpm.n, _xlfn.SCAN(0, _xlpm.flag, _xlfn.LAMBDA(_xlpm.a,_xlpm.b, _xlpm.a + --_xlpm.b)),
      IF(_xlpm.flag, MID(_xlpm.txt,(_xlpm.n-1)*_xlpm.num_characters+1, _xlpm.num_characters), "")
    )
  ),
"")</f>
        <v/>
      </c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  <c r="AB420" s="19"/>
      <c r="AC420" s="19"/>
      <c r="AD420" s="19"/>
      <c r="AE420" s="19"/>
      <c r="AF420" s="19"/>
      <c r="AG420" s="19"/>
      <c r="AH420" s="19"/>
      <c r="AI420" s="19"/>
      <c r="AJ420" s="19"/>
      <c r="AK420" s="19"/>
      <c r="AL420" s="19"/>
      <c r="AM420" s="19"/>
      <c r="AN420" s="19"/>
      <c r="AO420" s="19"/>
      <c r="AP420" s="19"/>
    </row>
    <row r="421" spans="15:42" x14ac:dyDescent="0.3">
      <c r="O421" s="19" t="str" cm="1">
        <f t="array" ref="O421">IFERROR(
  IF(OR($M421="",$N421=""),
    "",
    _xlfn.LET(
      _xlpm.num_characters, characters_per_cell,
      _xlpm.space_chars, 0,
      _xlpm.raw, K421,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((CEILING(_xlpm.x,$H$7)*1000)-45699)&gt;=((CEILING($M421,$H$7)*1000)-45699)
      )),
      _xlpm.n, _xlfn.SCAN(0, _xlpm.flag, _xlfn.LAMBDA(_xlpm.a,_xlpm.b, _xlpm.a + --_xlpm.b)),
      IF(_xlpm.flag, MID(_xlpm.txt,(_xlpm.n-1)*_xlpm.num_characters+1, _xlpm.num_characters), "")
    )
  ),
"")</f>
        <v/>
      </c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  <c r="AB421" s="19"/>
      <c r="AC421" s="19"/>
      <c r="AD421" s="19"/>
      <c r="AE421" s="19"/>
      <c r="AF421" s="19"/>
      <c r="AG421" s="19"/>
      <c r="AH421" s="19"/>
      <c r="AI421" s="19"/>
      <c r="AJ421" s="19"/>
      <c r="AK421" s="19"/>
      <c r="AL421" s="19"/>
      <c r="AM421" s="19"/>
      <c r="AN421" s="19"/>
      <c r="AO421" s="19"/>
      <c r="AP421" s="19"/>
    </row>
    <row r="422" spans="15:42" x14ac:dyDescent="0.3">
      <c r="O422" s="19" t="str" cm="1">
        <f t="array" ref="O422">IFERROR(
  IF(OR($M422="",$N422=""),
    "",
    _xlfn.LET(
      _xlpm.num_characters, characters_per_cell,
      _xlpm.space_chars, 0,
      _xlpm.raw, K422,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((CEILING(_xlpm.x,$H$7)*1000)-45699)&gt;=((CEILING($M422,$H$7)*1000)-45699)
      )),
      _xlpm.n, _xlfn.SCAN(0, _xlpm.flag, _xlfn.LAMBDA(_xlpm.a,_xlpm.b, _xlpm.a + --_xlpm.b)),
      IF(_xlpm.flag, MID(_xlpm.txt,(_xlpm.n-1)*_xlpm.num_characters+1, _xlpm.num_characters), "")
    )
  ),
"")</f>
        <v/>
      </c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  <c r="AB422" s="19"/>
      <c r="AC422" s="19"/>
      <c r="AD422" s="19"/>
      <c r="AE422" s="19"/>
      <c r="AF422" s="19"/>
      <c r="AG422" s="19"/>
      <c r="AH422" s="19"/>
      <c r="AI422" s="19"/>
      <c r="AJ422" s="19"/>
      <c r="AK422" s="19"/>
      <c r="AL422" s="19"/>
      <c r="AM422" s="19"/>
      <c r="AN422" s="19"/>
      <c r="AO422" s="19"/>
      <c r="AP422" s="19"/>
    </row>
    <row r="423" spans="15:42" x14ac:dyDescent="0.3">
      <c r="O423" s="19" t="str" cm="1">
        <f t="array" ref="O423">IFERROR(
  IF(OR($M423="",$N423=""),
    "",
    _xlfn.LET(
      _xlpm.num_characters, characters_per_cell,
      _xlpm.space_chars, 0,
      _xlpm.raw, K423,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((CEILING(_xlpm.x,$H$7)*1000)-45699)&gt;=((CEILING($M423,$H$7)*1000)-45699)
      )),
      _xlpm.n, _xlfn.SCAN(0, _xlpm.flag, _xlfn.LAMBDA(_xlpm.a,_xlpm.b, _xlpm.a + --_xlpm.b)),
      IF(_xlpm.flag, MID(_xlpm.txt,(_xlpm.n-1)*_xlpm.num_characters+1, _xlpm.num_characters), "")
    )
  ),
"")</f>
        <v/>
      </c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  <c r="AB423" s="19"/>
      <c r="AC423" s="19"/>
      <c r="AD423" s="19"/>
      <c r="AE423" s="19"/>
      <c r="AF423" s="19"/>
      <c r="AG423" s="19"/>
      <c r="AH423" s="19"/>
      <c r="AI423" s="19"/>
      <c r="AJ423" s="19"/>
      <c r="AK423" s="19"/>
      <c r="AL423" s="19"/>
      <c r="AM423" s="19"/>
      <c r="AN423" s="19"/>
      <c r="AO423" s="19"/>
      <c r="AP423" s="19"/>
    </row>
    <row r="424" spans="15:42" x14ac:dyDescent="0.3">
      <c r="O424" s="19" t="str" cm="1">
        <f t="array" ref="O424">IFERROR(
  IF(OR($M424="",$N424=""),
    "",
    _xlfn.LET(
      _xlpm.num_characters, characters_per_cell,
      _xlpm.space_chars, 0,
      _xlpm.raw, K424,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((CEILING(_xlpm.x,$H$7)*1000)-45699)&gt;=((CEILING($M424,$H$7)*1000)-45699)
      )),
      _xlpm.n, _xlfn.SCAN(0, _xlpm.flag, _xlfn.LAMBDA(_xlpm.a,_xlpm.b, _xlpm.a + --_xlpm.b)),
      IF(_xlpm.flag, MID(_xlpm.txt,(_xlpm.n-1)*_xlpm.num_characters+1, _xlpm.num_characters), "")
    )
  ),
"")</f>
        <v/>
      </c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  <c r="AB424" s="19"/>
      <c r="AC424" s="19"/>
      <c r="AD424" s="19"/>
      <c r="AE424" s="19"/>
      <c r="AF424" s="19"/>
      <c r="AG424" s="19"/>
      <c r="AH424" s="19"/>
      <c r="AI424" s="19"/>
      <c r="AJ424" s="19"/>
      <c r="AK424" s="19"/>
      <c r="AL424" s="19"/>
      <c r="AM424" s="19"/>
      <c r="AN424" s="19"/>
      <c r="AO424" s="19"/>
      <c r="AP424" s="19"/>
    </row>
    <row r="425" spans="15:42" x14ac:dyDescent="0.3">
      <c r="O425" s="19" t="str" cm="1">
        <f t="array" ref="O425">IFERROR(
  IF(OR($M425="",$N425=""),
    "",
    _xlfn.LET(
      _xlpm.num_characters, characters_per_cell,
      _xlpm.space_chars, 0,
      _xlpm.raw, K425,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((CEILING(_xlpm.x,$H$7)*1000)-45699)&gt;=((CEILING($M425,$H$7)*1000)-45699)
      )),
      _xlpm.n, _xlfn.SCAN(0, _xlpm.flag, _xlfn.LAMBDA(_xlpm.a,_xlpm.b, _xlpm.a + --_xlpm.b)),
      IF(_xlpm.flag, MID(_xlpm.txt,(_xlpm.n-1)*_xlpm.num_characters+1, _xlpm.num_characters), "")
    )
  ),
"")</f>
        <v/>
      </c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  <c r="AB425" s="19"/>
      <c r="AC425" s="19"/>
      <c r="AD425" s="19"/>
      <c r="AE425" s="19"/>
      <c r="AF425" s="19"/>
      <c r="AG425" s="19"/>
      <c r="AH425" s="19"/>
      <c r="AI425" s="19"/>
      <c r="AJ425" s="19"/>
      <c r="AK425" s="19"/>
      <c r="AL425" s="19"/>
      <c r="AM425" s="19"/>
      <c r="AN425" s="19"/>
      <c r="AO425" s="19"/>
      <c r="AP425" s="19"/>
    </row>
    <row r="426" spans="15:42" x14ac:dyDescent="0.3">
      <c r="O426" s="19" t="str" cm="1">
        <f t="array" ref="O426">IFERROR(
  IF(OR($M426="",$N426=""),
    "",
    _xlfn.LET(
      _xlpm.num_characters, characters_per_cell,
      _xlpm.space_chars, 0,
      _xlpm.raw, K426,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((CEILING(_xlpm.x,$H$7)*1000)-45699)&gt;=((CEILING($M426,$H$7)*1000)-45699)
      )),
      _xlpm.n, _xlfn.SCAN(0, _xlpm.flag, _xlfn.LAMBDA(_xlpm.a,_xlpm.b, _xlpm.a + --_xlpm.b)),
      IF(_xlpm.flag, MID(_xlpm.txt,(_xlpm.n-1)*_xlpm.num_characters+1, _xlpm.num_characters), "")
    )
  ),
"")</f>
        <v/>
      </c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  <c r="AB426" s="19"/>
      <c r="AC426" s="19"/>
      <c r="AD426" s="19"/>
      <c r="AE426" s="19"/>
      <c r="AF426" s="19"/>
      <c r="AG426" s="19"/>
      <c r="AH426" s="19"/>
      <c r="AI426" s="19"/>
      <c r="AJ426" s="19"/>
      <c r="AK426" s="19"/>
      <c r="AL426" s="19"/>
      <c r="AM426" s="19"/>
      <c r="AN426" s="19"/>
      <c r="AO426" s="19"/>
      <c r="AP426" s="19"/>
    </row>
    <row r="427" spans="15:42" x14ac:dyDescent="0.3">
      <c r="O427" s="19" t="str" cm="1">
        <f t="array" ref="O427">IFERROR(
  IF(OR($M427="",$N427=""),
    "",
    _xlfn.LET(
      _xlpm.num_characters, characters_per_cell,
      _xlpm.space_chars, 0,
      _xlpm.raw, K427,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((CEILING(_xlpm.x,$H$7)*1000)-45699)&gt;=((CEILING($M427,$H$7)*1000)-45699)
      )),
      _xlpm.n, _xlfn.SCAN(0, _xlpm.flag, _xlfn.LAMBDA(_xlpm.a,_xlpm.b, _xlpm.a + --_xlpm.b)),
      IF(_xlpm.flag, MID(_xlpm.txt,(_xlpm.n-1)*_xlpm.num_characters+1, _xlpm.num_characters), "")
    )
  ),
"")</f>
        <v/>
      </c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  <c r="AB427" s="19"/>
      <c r="AC427" s="19"/>
      <c r="AD427" s="19"/>
      <c r="AE427" s="19"/>
      <c r="AF427" s="19"/>
      <c r="AG427" s="19"/>
      <c r="AH427" s="19"/>
      <c r="AI427" s="19"/>
      <c r="AJ427" s="19"/>
      <c r="AK427" s="19"/>
      <c r="AL427" s="19"/>
      <c r="AM427" s="19"/>
      <c r="AN427" s="19"/>
      <c r="AO427" s="19"/>
      <c r="AP427" s="19"/>
    </row>
    <row r="428" spans="15:42" x14ac:dyDescent="0.3">
      <c r="O428" s="19" t="str" cm="1">
        <f t="array" ref="O428">IFERROR(
  IF(OR($M428="",$N428=""),
    "",
    _xlfn.LET(
      _xlpm.num_characters, characters_per_cell,
      _xlpm.space_chars, 0,
      _xlpm.raw, K428,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((CEILING(_xlpm.x,$H$7)*1000)-45699)&gt;=((CEILING($M428,$H$7)*1000)-45699)
      )),
      _xlpm.n, _xlfn.SCAN(0, _xlpm.flag, _xlfn.LAMBDA(_xlpm.a,_xlpm.b, _xlpm.a + --_xlpm.b)),
      IF(_xlpm.flag, MID(_xlpm.txt,(_xlpm.n-1)*_xlpm.num_characters+1, _xlpm.num_characters), "")
    )
  ),
"")</f>
        <v/>
      </c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  <c r="AB428" s="19"/>
      <c r="AC428" s="19"/>
      <c r="AD428" s="19"/>
      <c r="AE428" s="19"/>
      <c r="AF428" s="19"/>
      <c r="AG428" s="19"/>
      <c r="AH428" s="19"/>
      <c r="AI428" s="19"/>
      <c r="AJ428" s="19"/>
      <c r="AK428" s="19"/>
      <c r="AL428" s="19"/>
      <c r="AM428" s="19"/>
      <c r="AN428" s="19"/>
      <c r="AO428" s="19"/>
      <c r="AP428" s="19"/>
    </row>
    <row r="429" spans="15:42" x14ac:dyDescent="0.3">
      <c r="O429" s="19" t="str" cm="1">
        <f t="array" ref="O429">IFERROR(
  IF(OR($M429="",$N429=""),
    "",
    _xlfn.LET(
      _xlpm.num_characters, characters_per_cell,
      _xlpm.space_chars, 0,
      _xlpm.raw, K429,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((CEILING(_xlpm.x,$H$7)*1000)-45699)&gt;=((CEILING($M429,$H$7)*1000)-45699)
      )),
      _xlpm.n, _xlfn.SCAN(0, _xlpm.flag, _xlfn.LAMBDA(_xlpm.a,_xlpm.b, _xlpm.a + --_xlpm.b)),
      IF(_xlpm.flag, MID(_xlpm.txt,(_xlpm.n-1)*_xlpm.num_characters+1, _xlpm.num_characters), "")
    )
  ),
"")</f>
        <v/>
      </c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  <c r="AB429" s="19"/>
      <c r="AC429" s="19"/>
      <c r="AD429" s="19"/>
      <c r="AE429" s="19"/>
      <c r="AF429" s="19"/>
      <c r="AG429" s="19"/>
      <c r="AH429" s="19"/>
      <c r="AI429" s="19"/>
      <c r="AJ429" s="19"/>
      <c r="AK429" s="19"/>
      <c r="AL429" s="19"/>
      <c r="AM429" s="19"/>
      <c r="AN429" s="19"/>
      <c r="AO429" s="19"/>
      <c r="AP429" s="19"/>
    </row>
    <row r="430" spans="15:42" x14ac:dyDescent="0.3">
      <c r="O430" s="19" t="str" cm="1">
        <f t="array" ref="O430">IFERROR(
  IF(OR($M430="",$N430=""),
    "",
    _xlfn.LET(
      _xlpm.num_characters, characters_per_cell,
      _xlpm.space_chars, 0,
      _xlpm.raw, K430,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((CEILING(_xlpm.x,$H$7)*1000)-45699)&gt;=((CEILING($M430,$H$7)*1000)-45699)
      )),
      _xlpm.n, _xlfn.SCAN(0, _xlpm.flag, _xlfn.LAMBDA(_xlpm.a,_xlpm.b, _xlpm.a + --_xlpm.b)),
      IF(_xlpm.flag, MID(_xlpm.txt,(_xlpm.n-1)*_xlpm.num_characters+1, _xlpm.num_characters), "")
    )
  ),
"")</f>
        <v/>
      </c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  <c r="AB430" s="19"/>
      <c r="AC430" s="19"/>
      <c r="AD430" s="19"/>
      <c r="AE430" s="19"/>
      <c r="AF430" s="19"/>
      <c r="AG430" s="19"/>
      <c r="AH430" s="19"/>
      <c r="AI430" s="19"/>
      <c r="AJ430" s="19"/>
      <c r="AK430" s="19"/>
      <c r="AL430" s="19"/>
      <c r="AM430" s="19"/>
      <c r="AN430" s="19"/>
      <c r="AO430" s="19"/>
      <c r="AP430" s="19"/>
    </row>
    <row r="431" spans="15:42" x14ac:dyDescent="0.3">
      <c r="O431" s="19" t="str" cm="1">
        <f t="array" ref="O431">IFERROR(
  IF(OR($M431="",$N431=""),
    "",
    _xlfn.LET(
      _xlpm.num_characters, characters_per_cell,
      _xlpm.space_chars, 0,
      _xlpm.raw, K431,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((CEILING(_xlpm.x,$H$7)*1000)-45699)&gt;=((CEILING($M431,$H$7)*1000)-45699)
      )),
      _xlpm.n, _xlfn.SCAN(0, _xlpm.flag, _xlfn.LAMBDA(_xlpm.a,_xlpm.b, _xlpm.a + --_xlpm.b)),
      IF(_xlpm.flag, MID(_xlpm.txt,(_xlpm.n-1)*_xlpm.num_characters+1, _xlpm.num_characters), "")
    )
  ),
"")</f>
        <v/>
      </c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  <c r="AB431" s="19"/>
      <c r="AC431" s="19"/>
      <c r="AD431" s="19"/>
      <c r="AE431" s="19"/>
      <c r="AF431" s="19"/>
      <c r="AG431" s="19"/>
      <c r="AH431" s="19"/>
      <c r="AI431" s="19"/>
      <c r="AJ431" s="19"/>
      <c r="AK431" s="19"/>
      <c r="AL431" s="19"/>
      <c r="AM431" s="19"/>
      <c r="AN431" s="19"/>
      <c r="AO431" s="19"/>
      <c r="AP431" s="19"/>
    </row>
    <row r="432" spans="15:42" x14ac:dyDescent="0.3">
      <c r="O432" s="19" t="str" cm="1">
        <f t="array" ref="O432">IFERROR(
  IF(OR($M432="",$N432=""),
    "",
    _xlfn.LET(
      _xlpm.num_characters, characters_per_cell,
      _xlpm.space_chars, 0,
      _xlpm.raw, K432,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((CEILING(_xlpm.x,$H$7)*1000)-45699)&gt;=((CEILING($M432,$H$7)*1000)-45699)
      )),
      _xlpm.n, _xlfn.SCAN(0, _xlpm.flag, _xlfn.LAMBDA(_xlpm.a,_xlpm.b, _xlpm.a + --_xlpm.b)),
      IF(_xlpm.flag, MID(_xlpm.txt,(_xlpm.n-1)*_xlpm.num_characters+1, _xlpm.num_characters), "")
    )
  ),
"")</f>
        <v/>
      </c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  <c r="AB432" s="19"/>
      <c r="AC432" s="19"/>
      <c r="AD432" s="19"/>
      <c r="AE432" s="19"/>
      <c r="AF432" s="19"/>
      <c r="AG432" s="19"/>
      <c r="AH432" s="19"/>
      <c r="AI432" s="19"/>
      <c r="AJ432" s="19"/>
      <c r="AK432" s="19"/>
      <c r="AL432" s="19"/>
      <c r="AM432" s="19"/>
      <c r="AN432" s="19"/>
      <c r="AO432" s="19"/>
      <c r="AP432" s="19"/>
    </row>
    <row r="433" spans="15:42" x14ac:dyDescent="0.3">
      <c r="O433" s="19" t="str" cm="1">
        <f t="array" ref="O433">IFERROR(
  IF(OR($M433="",$N433=""),
    "",
    _xlfn.LET(
      _xlpm.num_characters, characters_per_cell,
      _xlpm.space_chars, 0,
      _xlpm.raw, K433,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((CEILING(_xlpm.x,$H$7)*1000)-45699)&gt;=((CEILING($M433,$H$7)*1000)-45699)
      )),
      _xlpm.n, _xlfn.SCAN(0, _xlpm.flag, _xlfn.LAMBDA(_xlpm.a,_xlpm.b, _xlpm.a + --_xlpm.b)),
      IF(_xlpm.flag, MID(_xlpm.txt,(_xlpm.n-1)*_xlpm.num_characters+1, _xlpm.num_characters), "")
    )
  ),
"")</f>
        <v/>
      </c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  <c r="AB433" s="19"/>
      <c r="AC433" s="19"/>
      <c r="AD433" s="19"/>
      <c r="AE433" s="19"/>
      <c r="AF433" s="19"/>
      <c r="AG433" s="19"/>
      <c r="AH433" s="19"/>
      <c r="AI433" s="19"/>
      <c r="AJ433" s="19"/>
      <c r="AK433" s="19"/>
      <c r="AL433" s="19"/>
      <c r="AM433" s="19"/>
      <c r="AN433" s="19"/>
      <c r="AO433" s="19"/>
      <c r="AP433" s="19"/>
    </row>
    <row r="434" spans="15:42" x14ac:dyDescent="0.3">
      <c r="O434" s="19" t="str" cm="1">
        <f t="array" ref="O434">IFERROR(
  IF(OR($M434="",$N434=""),
    "",
    _xlfn.LET(
      _xlpm.num_characters, characters_per_cell,
      _xlpm.space_chars, 0,
      _xlpm.raw, K434,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((CEILING(_xlpm.x,$H$7)*1000)-45699)&gt;=((CEILING($M434,$H$7)*1000)-45699)
      )),
      _xlpm.n, _xlfn.SCAN(0, _xlpm.flag, _xlfn.LAMBDA(_xlpm.a,_xlpm.b, _xlpm.a + --_xlpm.b)),
      IF(_xlpm.flag, MID(_xlpm.txt,(_xlpm.n-1)*_xlpm.num_characters+1, _xlpm.num_characters), "")
    )
  ),
"")</f>
        <v/>
      </c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  <c r="AB434" s="19"/>
      <c r="AC434" s="19"/>
      <c r="AD434" s="19"/>
      <c r="AE434" s="19"/>
      <c r="AF434" s="19"/>
      <c r="AG434" s="19"/>
      <c r="AH434" s="19"/>
      <c r="AI434" s="19"/>
      <c r="AJ434" s="19"/>
      <c r="AK434" s="19"/>
      <c r="AL434" s="19"/>
      <c r="AM434" s="19"/>
      <c r="AN434" s="19"/>
      <c r="AO434" s="19"/>
      <c r="AP434" s="19"/>
    </row>
    <row r="435" spans="15:42" x14ac:dyDescent="0.3">
      <c r="O435" s="19" t="str" cm="1">
        <f t="array" ref="O435">IFERROR(
  IF(OR($M435="",$N435=""),
    "",
    _xlfn.LET(
      _xlpm.num_characters, characters_per_cell,
      _xlpm.space_chars, 0,
      _xlpm.raw, K435,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((CEILING(_xlpm.x,$H$7)*1000)-45699)&gt;=((CEILING($M435,$H$7)*1000)-45699)
      )),
      _xlpm.n, _xlfn.SCAN(0, _xlpm.flag, _xlfn.LAMBDA(_xlpm.a,_xlpm.b, _xlpm.a + --_xlpm.b)),
      IF(_xlpm.flag, MID(_xlpm.txt,(_xlpm.n-1)*_xlpm.num_characters+1, _xlpm.num_characters), "")
    )
  ),
"")</f>
        <v/>
      </c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  <c r="AB435" s="19"/>
      <c r="AC435" s="19"/>
      <c r="AD435" s="19"/>
      <c r="AE435" s="19"/>
      <c r="AF435" s="19"/>
      <c r="AG435" s="19"/>
      <c r="AH435" s="19"/>
      <c r="AI435" s="19"/>
      <c r="AJ435" s="19"/>
      <c r="AK435" s="19"/>
      <c r="AL435" s="19"/>
      <c r="AM435" s="19"/>
      <c r="AN435" s="19"/>
      <c r="AO435" s="19"/>
      <c r="AP435" s="19"/>
    </row>
    <row r="436" spans="15:42" x14ac:dyDescent="0.3">
      <c r="O436" s="19" t="str" cm="1">
        <f t="array" ref="O436">IFERROR(
  IF(OR($M436="",$N436=""),
    "",
    _xlfn.LET(
      _xlpm.num_characters, characters_per_cell,
      _xlpm.space_chars, 0,
      _xlpm.raw, K436,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((CEILING(_xlpm.x,$H$7)*1000)-45699)&gt;=((CEILING($M436,$H$7)*1000)-45699)
      )),
      _xlpm.n, _xlfn.SCAN(0, _xlpm.flag, _xlfn.LAMBDA(_xlpm.a,_xlpm.b, _xlpm.a + --_xlpm.b)),
      IF(_xlpm.flag, MID(_xlpm.txt,(_xlpm.n-1)*_xlpm.num_characters+1, _xlpm.num_characters), "")
    )
  ),
"")</f>
        <v/>
      </c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  <c r="AB436" s="19"/>
      <c r="AC436" s="19"/>
      <c r="AD436" s="19"/>
      <c r="AE436" s="19"/>
      <c r="AF436" s="19"/>
      <c r="AG436" s="19"/>
      <c r="AH436" s="19"/>
      <c r="AI436" s="19"/>
      <c r="AJ436" s="19"/>
      <c r="AK436" s="19"/>
      <c r="AL436" s="19"/>
      <c r="AM436" s="19"/>
      <c r="AN436" s="19"/>
      <c r="AO436" s="19"/>
      <c r="AP436" s="19"/>
    </row>
    <row r="437" spans="15:42" x14ac:dyDescent="0.3">
      <c r="O437" s="19" t="str" cm="1">
        <f t="array" ref="O437">IFERROR(
  IF(OR($M437="",$N437=""),
    "",
    _xlfn.LET(
      _xlpm.num_characters, characters_per_cell,
      _xlpm.space_chars, 0,
      _xlpm.raw, K437,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((CEILING(_xlpm.x,$H$7)*1000)-45699)&gt;=((CEILING($M437,$H$7)*1000)-45699)
      )),
      _xlpm.n, _xlfn.SCAN(0, _xlpm.flag, _xlfn.LAMBDA(_xlpm.a,_xlpm.b, _xlpm.a + --_xlpm.b)),
      IF(_xlpm.flag, MID(_xlpm.txt,(_xlpm.n-1)*_xlpm.num_characters+1, _xlpm.num_characters), "")
    )
  ),
"")</f>
        <v/>
      </c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  <c r="AB437" s="19"/>
      <c r="AC437" s="19"/>
      <c r="AD437" s="19"/>
      <c r="AE437" s="19"/>
      <c r="AF437" s="19"/>
      <c r="AG437" s="19"/>
      <c r="AH437" s="19"/>
      <c r="AI437" s="19"/>
      <c r="AJ437" s="19"/>
      <c r="AK437" s="19"/>
      <c r="AL437" s="19"/>
      <c r="AM437" s="19"/>
      <c r="AN437" s="19"/>
      <c r="AO437" s="19"/>
      <c r="AP437" s="19"/>
    </row>
    <row r="438" spans="15:42" x14ac:dyDescent="0.3">
      <c r="O438" s="19" t="str" cm="1">
        <f t="array" ref="O438">IFERROR(
  IF(OR($M438="",$N438=""),
    "",
    _xlfn.LET(
      _xlpm.num_characters, characters_per_cell,
      _xlpm.space_chars, 0,
      _xlpm.raw, K438,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((CEILING(_xlpm.x,$H$7)*1000)-45699)&gt;=((CEILING($M438,$H$7)*1000)-45699)
      )),
      _xlpm.n, _xlfn.SCAN(0, _xlpm.flag, _xlfn.LAMBDA(_xlpm.a,_xlpm.b, _xlpm.a + --_xlpm.b)),
      IF(_xlpm.flag, MID(_xlpm.txt,(_xlpm.n-1)*_xlpm.num_characters+1, _xlpm.num_characters), "")
    )
  ),
"")</f>
        <v/>
      </c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  <c r="AB438" s="19"/>
      <c r="AC438" s="19"/>
      <c r="AD438" s="19"/>
      <c r="AE438" s="19"/>
      <c r="AF438" s="19"/>
      <c r="AG438" s="19"/>
      <c r="AH438" s="19"/>
      <c r="AI438" s="19"/>
      <c r="AJ438" s="19"/>
      <c r="AK438" s="19"/>
      <c r="AL438" s="19"/>
      <c r="AM438" s="19"/>
      <c r="AN438" s="19"/>
      <c r="AO438" s="19"/>
      <c r="AP438" s="19"/>
    </row>
    <row r="439" spans="15:42" x14ac:dyDescent="0.3">
      <c r="O439" s="19" t="str" cm="1">
        <f t="array" ref="O439">IFERROR(
  IF(OR($M439="",$N439=""),
    "",
    _xlfn.LET(
      _xlpm.num_characters, characters_per_cell,
      _xlpm.space_chars, 0,
      _xlpm.raw, K439,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((CEILING(_xlpm.x,$H$7)*1000)-45699)&gt;=((CEILING($M439,$H$7)*1000)-45699)
      )),
      _xlpm.n, _xlfn.SCAN(0, _xlpm.flag, _xlfn.LAMBDA(_xlpm.a,_xlpm.b, _xlpm.a + --_xlpm.b)),
      IF(_xlpm.flag, MID(_xlpm.txt,(_xlpm.n-1)*_xlpm.num_characters+1, _xlpm.num_characters), "")
    )
  ),
"")</f>
        <v/>
      </c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  <c r="AB439" s="19"/>
      <c r="AC439" s="19"/>
      <c r="AD439" s="19"/>
      <c r="AE439" s="19"/>
      <c r="AF439" s="19"/>
      <c r="AG439" s="19"/>
      <c r="AH439" s="19"/>
      <c r="AI439" s="19"/>
      <c r="AJ439" s="19"/>
      <c r="AK439" s="19"/>
      <c r="AL439" s="19"/>
      <c r="AM439" s="19"/>
      <c r="AN439" s="19"/>
      <c r="AO439" s="19"/>
      <c r="AP439" s="19"/>
    </row>
    <row r="440" spans="15:42" x14ac:dyDescent="0.3">
      <c r="O440" s="19" t="str" cm="1">
        <f t="array" ref="O440">IFERROR(
  IF(OR($M440="",$N440=""),
    "",
    _xlfn.LET(
      _xlpm.num_characters, characters_per_cell,
      _xlpm.space_chars, 0,
      _xlpm.raw, K440,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((CEILING(_xlpm.x,$H$7)*1000)-45699)&gt;=((CEILING($M440,$H$7)*1000)-45699)
      )),
      _xlpm.n, _xlfn.SCAN(0, _xlpm.flag, _xlfn.LAMBDA(_xlpm.a,_xlpm.b, _xlpm.a + --_xlpm.b)),
      IF(_xlpm.flag, MID(_xlpm.txt,(_xlpm.n-1)*_xlpm.num_characters+1, _xlpm.num_characters), "")
    )
  ),
"")</f>
        <v/>
      </c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  <c r="AB440" s="19"/>
      <c r="AC440" s="19"/>
      <c r="AD440" s="19"/>
      <c r="AE440" s="19"/>
      <c r="AF440" s="19"/>
      <c r="AG440" s="19"/>
      <c r="AH440" s="19"/>
      <c r="AI440" s="19"/>
      <c r="AJ440" s="19"/>
      <c r="AK440" s="19"/>
      <c r="AL440" s="19"/>
      <c r="AM440" s="19"/>
      <c r="AN440" s="19"/>
      <c r="AO440" s="19"/>
      <c r="AP440" s="19"/>
    </row>
    <row r="441" spans="15:42" x14ac:dyDescent="0.3">
      <c r="O441" s="19" t="str" cm="1">
        <f t="array" ref="O441">IFERROR(
  IF(OR($M441="",$N441=""),
    "",
    _xlfn.LET(
      _xlpm.num_characters, characters_per_cell,
      _xlpm.space_chars, 0,
      _xlpm.raw, K441,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((CEILING(_xlpm.x,$H$7)*1000)-45699)&gt;=((CEILING($M441,$H$7)*1000)-45699)
      )),
      _xlpm.n, _xlfn.SCAN(0, _xlpm.flag, _xlfn.LAMBDA(_xlpm.a,_xlpm.b, _xlpm.a + --_xlpm.b)),
      IF(_xlpm.flag, MID(_xlpm.txt,(_xlpm.n-1)*_xlpm.num_characters+1, _xlpm.num_characters), "")
    )
  ),
"")</f>
        <v/>
      </c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  <c r="AB441" s="19"/>
      <c r="AC441" s="19"/>
      <c r="AD441" s="19"/>
      <c r="AE441" s="19"/>
      <c r="AF441" s="19"/>
      <c r="AG441" s="19"/>
      <c r="AH441" s="19"/>
      <c r="AI441" s="19"/>
      <c r="AJ441" s="19"/>
      <c r="AK441" s="19"/>
      <c r="AL441" s="19"/>
      <c r="AM441" s="19"/>
      <c r="AN441" s="19"/>
      <c r="AO441" s="19"/>
      <c r="AP441" s="19"/>
    </row>
    <row r="442" spans="15:42" x14ac:dyDescent="0.3">
      <c r="O442" s="19" t="str" cm="1">
        <f t="array" ref="O442">IFERROR(
  IF(OR($M442="",$N442=""),
    "",
    _xlfn.LET(
      _xlpm.num_characters, characters_per_cell,
      _xlpm.space_chars, 0,
      _xlpm.raw, K442,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((CEILING(_xlpm.x,$H$7)*1000)-45699)&gt;=((CEILING($M442,$H$7)*1000)-45699)
      )),
      _xlpm.n, _xlfn.SCAN(0, _xlpm.flag, _xlfn.LAMBDA(_xlpm.a,_xlpm.b, _xlpm.a + --_xlpm.b)),
      IF(_xlpm.flag, MID(_xlpm.txt,(_xlpm.n-1)*_xlpm.num_characters+1, _xlpm.num_characters), "")
    )
  ),
"")</f>
        <v/>
      </c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  <c r="AB442" s="19"/>
      <c r="AC442" s="19"/>
      <c r="AD442" s="19"/>
      <c r="AE442" s="19"/>
      <c r="AF442" s="19"/>
      <c r="AG442" s="19"/>
      <c r="AH442" s="19"/>
      <c r="AI442" s="19"/>
      <c r="AJ442" s="19"/>
      <c r="AK442" s="19"/>
      <c r="AL442" s="19"/>
      <c r="AM442" s="19"/>
      <c r="AN442" s="19"/>
      <c r="AO442" s="19"/>
      <c r="AP442" s="19"/>
    </row>
    <row r="443" spans="15:42" x14ac:dyDescent="0.3">
      <c r="O443" s="19" t="str" cm="1">
        <f t="array" ref="O443">IFERROR(
  IF(OR($M443="",$N443=""),
    "",
    _xlfn.LET(
      _xlpm.num_characters, characters_per_cell,
      _xlpm.space_chars, 0,
      _xlpm.raw, K443,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((CEILING(_xlpm.x,$H$7)*1000)-45699)&gt;=((CEILING($M443,$H$7)*1000)-45699)
      )),
      _xlpm.n, _xlfn.SCAN(0, _xlpm.flag, _xlfn.LAMBDA(_xlpm.a,_xlpm.b, _xlpm.a + --_xlpm.b)),
      IF(_xlpm.flag, MID(_xlpm.txt,(_xlpm.n-1)*_xlpm.num_characters+1, _xlpm.num_characters), "")
    )
  ),
"")</f>
        <v/>
      </c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  <c r="AB443" s="19"/>
      <c r="AC443" s="19"/>
      <c r="AD443" s="19"/>
      <c r="AE443" s="19"/>
      <c r="AF443" s="19"/>
      <c r="AG443" s="19"/>
      <c r="AH443" s="19"/>
      <c r="AI443" s="19"/>
      <c r="AJ443" s="19"/>
      <c r="AK443" s="19"/>
      <c r="AL443" s="19"/>
      <c r="AM443" s="19"/>
      <c r="AN443" s="19"/>
      <c r="AO443" s="19"/>
      <c r="AP443" s="19"/>
    </row>
    <row r="444" spans="15:42" x14ac:dyDescent="0.3">
      <c r="O444" s="19" t="str" cm="1">
        <f t="array" ref="O444">IFERROR(
  IF(OR($M444="",$N444=""),
    "",
    _xlfn.LET(
      _xlpm.num_characters, characters_per_cell,
      _xlpm.space_chars, 0,
      _xlpm.raw, K444,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((CEILING(_xlpm.x,$H$7)*1000)-45699)&gt;=((CEILING($M444,$H$7)*1000)-45699)
      )),
      _xlpm.n, _xlfn.SCAN(0, _xlpm.flag, _xlfn.LAMBDA(_xlpm.a,_xlpm.b, _xlpm.a + --_xlpm.b)),
      IF(_xlpm.flag, MID(_xlpm.txt,(_xlpm.n-1)*_xlpm.num_characters+1, _xlpm.num_characters), "")
    )
  ),
"")</f>
        <v/>
      </c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  <c r="AB444" s="19"/>
      <c r="AC444" s="19"/>
      <c r="AD444" s="19"/>
      <c r="AE444" s="19"/>
      <c r="AF444" s="19"/>
      <c r="AG444" s="19"/>
      <c r="AH444" s="19"/>
      <c r="AI444" s="19"/>
      <c r="AJ444" s="19"/>
      <c r="AK444" s="19"/>
      <c r="AL444" s="19"/>
      <c r="AM444" s="19"/>
      <c r="AN444" s="19"/>
      <c r="AO444" s="19"/>
      <c r="AP444" s="19"/>
    </row>
    <row r="445" spans="15:42" x14ac:dyDescent="0.3">
      <c r="O445" s="19" t="str" cm="1">
        <f t="array" ref="O445">IFERROR(
  IF(OR($M445="",$N445=""),
    "",
    _xlfn.LET(
      _xlpm.num_characters, characters_per_cell,
      _xlpm.space_chars, 0,
      _xlpm.raw, K445,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((CEILING(_xlpm.x,$H$7)*1000)-45699)&gt;=((CEILING($M445,$H$7)*1000)-45699)
      )),
      _xlpm.n, _xlfn.SCAN(0, _xlpm.flag, _xlfn.LAMBDA(_xlpm.a,_xlpm.b, _xlpm.a + --_xlpm.b)),
      IF(_xlpm.flag, MID(_xlpm.txt,(_xlpm.n-1)*_xlpm.num_characters+1, _xlpm.num_characters), "")
    )
  ),
"")</f>
        <v/>
      </c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  <c r="AB445" s="19"/>
      <c r="AC445" s="19"/>
      <c r="AD445" s="19"/>
      <c r="AE445" s="19"/>
      <c r="AF445" s="19"/>
      <c r="AG445" s="19"/>
      <c r="AH445" s="19"/>
      <c r="AI445" s="19"/>
      <c r="AJ445" s="19"/>
      <c r="AK445" s="19"/>
      <c r="AL445" s="19"/>
      <c r="AM445" s="19"/>
      <c r="AN445" s="19"/>
      <c r="AO445" s="19"/>
      <c r="AP445" s="19"/>
    </row>
    <row r="446" spans="15:42" x14ac:dyDescent="0.3">
      <c r="O446" s="19" t="str" cm="1">
        <f t="array" ref="O446">IFERROR(
  IF(OR($M446="",$N446=""),
    "",
    _xlfn.LET(
      _xlpm.num_characters, characters_per_cell,
      _xlpm.space_chars, 0,
      _xlpm.raw, K446,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((CEILING(_xlpm.x,$H$7)*1000)-45699)&gt;=((CEILING($M446,$H$7)*1000)-45699)
      )),
      _xlpm.n, _xlfn.SCAN(0, _xlpm.flag, _xlfn.LAMBDA(_xlpm.a,_xlpm.b, _xlpm.a + --_xlpm.b)),
      IF(_xlpm.flag, MID(_xlpm.txt,(_xlpm.n-1)*_xlpm.num_characters+1, _xlpm.num_characters), "")
    )
  ),
"")</f>
        <v/>
      </c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  <c r="AB446" s="19"/>
      <c r="AC446" s="19"/>
      <c r="AD446" s="19"/>
      <c r="AE446" s="19"/>
      <c r="AF446" s="19"/>
      <c r="AG446" s="19"/>
      <c r="AH446" s="19"/>
      <c r="AI446" s="19"/>
      <c r="AJ446" s="19"/>
      <c r="AK446" s="19"/>
      <c r="AL446" s="19"/>
      <c r="AM446" s="19"/>
      <c r="AN446" s="19"/>
      <c r="AO446" s="19"/>
      <c r="AP446" s="19"/>
    </row>
    <row r="447" spans="15:42" x14ac:dyDescent="0.3">
      <c r="O447" s="19" t="str" cm="1">
        <f t="array" ref="O447">IFERROR(
  IF(OR($M447="",$N447=""),
    "",
    _xlfn.LET(
      _xlpm.num_characters, characters_per_cell,
      _xlpm.space_chars, 0,
      _xlpm.raw, K447,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((CEILING(_xlpm.x,$H$7)*1000)-45699)&gt;=((CEILING($M447,$H$7)*1000)-45699)
      )),
      _xlpm.n, _xlfn.SCAN(0, _xlpm.flag, _xlfn.LAMBDA(_xlpm.a,_xlpm.b, _xlpm.a + --_xlpm.b)),
      IF(_xlpm.flag, MID(_xlpm.txt,(_xlpm.n-1)*_xlpm.num_characters+1, _xlpm.num_characters), "")
    )
  ),
"")</f>
        <v/>
      </c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  <c r="AB447" s="19"/>
      <c r="AC447" s="19"/>
      <c r="AD447" s="19"/>
      <c r="AE447" s="19"/>
      <c r="AF447" s="19"/>
      <c r="AG447" s="19"/>
      <c r="AH447" s="19"/>
      <c r="AI447" s="19"/>
      <c r="AJ447" s="19"/>
      <c r="AK447" s="19"/>
      <c r="AL447" s="19"/>
      <c r="AM447" s="19"/>
      <c r="AN447" s="19"/>
      <c r="AO447" s="19"/>
      <c r="AP447" s="19"/>
    </row>
    <row r="448" spans="15:42" x14ac:dyDescent="0.3">
      <c r="O448" s="19" t="str" cm="1">
        <f t="array" ref="O448">IFERROR(
  IF(OR($M448="",$N448=""),
    "",
    _xlfn.LET(
      _xlpm.num_characters, characters_per_cell,
      _xlpm.space_chars, 0,
      _xlpm.raw, K448,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((CEILING(_xlpm.x,$H$7)*1000)-45699)&gt;=((CEILING($M448,$H$7)*1000)-45699)
      )),
      _xlpm.n, _xlfn.SCAN(0, _xlpm.flag, _xlfn.LAMBDA(_xlpm.a,_xlpm.b, _xlpm.a + --_xlpm.b)),
      IF(_xlpm.flag, MID(_xlpm.txt,(_xlpm.n-1)*_xlpm.num_characters+1, _xlpm.num_characters), "")
    )
  ),
"")</f>
        <v/>
      </c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  <c r="AB448" s="19"/>
      <c r="AC448" s="19"/>
      <c r="AD448" s="19"/>
      <c r="AE448" s="19"/>
      <c r="AF448" s="19"/>
      <c r="AG448" s="19"/>
      <c r="AH448" s="19"/>
      <c r="AI448" s="19"/>
      <c r="AJ448" s="19"/>
      <c r="AK448" s="19"/>
      <c r="AL448" s="19"/>
      <c r="AM448" s="19"/>
      <c r="AN448" s="19"/>
      <c r="AO448" s="19"/>
      <c r="AP448" s="19"/>
    </row>
    <row r="449" spans="15:42" x14ac:dyDescent="0.3">
      <c r="O449" s="19" t="str" cm="1">
        <f t="array" ref="O449">IFERROR(
  IF(OR($M449="",$N449=""),
    "",
    _xlfn.LET(
      _xlpm.num_characters, characters_per_cell,
      _xlpm.space_chars, 0,
      _xlpm.raw, K449,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((CEILING(_xlpm.x,$H$7)*1000)-45699)&gt;=((CEILING($M449,$H$7)*1000)-45699)
      )),
      _xlpm.n, _xlfn.SCAN(0, _xlpm.flag, _xlfn.LAMBDA(_xlpm.a,_xlpm.b, _xlpm.a + --_xlpm.b)),
      IF(_xlpm.flag, MID(_xlpm.txt,(_xlpm.n-1)*_xlpm.num_characters+1, _xlpm.num_characters), "")
    )
  ),
"")</f>
        <v/>
      </c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  <c r="AB449" s="19"/>
      <c r="AC449" s="19"/>
      <c r="AD449" s="19"/>
      <c r="AE449" s="19"/>
      <c r="AF449" s="19"/>
      <c r="AG449" s="19"/>
      <c r="AH449" s="19"/>
      <c r="AI449" s="19"/>
      <c r="AJ449" s="19"/>
      <c r="AK449" s="19"/>
      <c r="AL449" s="19"/>
      <c r="AM449" s="19"/>
      <c r="AN449" s="19"/>
      <c r="AO449" s="19"/>
      <c r="AP449" s="19"/>
    </row>
    <row r="450" spans="15:42" x14ac:dyDescent="0.3">
      <c r="O450" s="19" t="str" cm="1">
        <f t="array" ref="O450">IFERROR(
  IF(OR($M450="",$N450=""),
    "",
    _xlfn.LET(
      _xlpm.num_characters, characters_per_cell,
      _xlpm.space_chars, 0,
      _xlpm.raw, K450,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((CEILING(_xlpm.x,$H$7)*1000)-45699)&gt;=((CEILING($M450,$H$7)*1000)-45699)
      )),
      _xlpm.n, _xlfn.SCAN(0, _xlpm.flag, _xlfn.LAMBDA(_xlpm.a,_xlpm.b, _xlpm.a + --_xlpm.b)),
      IF(_xlpm.flag, MID(_xlpm.txt,(_xlpm.n-1)*_xlpm.num_characters+1, _xlpm.num_characters), "")
    )
  ),
"")</f>
        <v/>
      </c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  <c r="AB450" s="19"/>
      <c r="AC450" s="19"/>
      <c r="AD450" s="19"/>
      <c r="AE450" s="19"/>
      <c r="AF450" s="19"/>
      <c r="AG450" s="19"/>
      <c r="AH450" s="19"/>
      <c r="AI450" s="19"/>
      <c r="AJ450" s="19"/>
      <c r="AK450" s="19"/>
      <c r="AL450" s="19"/>
      <c r="AM450" s="19"/>
      <c r="AN450" s="19"/>
      <c r="AO450" s="19"/>
      <c r="AP450" s="19"/>
    </row>
    <row r="451" spans="15:42" x14ac:dyDescent="0.3">
      <c r="O451" s="19" t="str" cm="1">
        <f t="array" ref="O451">IFERROR(
  IF(OR($M451="",$N451=""),
    "",
    _xlfn.LET(
      _xlpm.num_characters, characters_per_cell,
      _xlpm.space_chars, 0,
      _xlpm.raw, K451,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((CEILING(_xlpm.x,$H$7)*1000)-45699)&gt;=((CEILING($M451,$H$7)*1000)-45699)
      )),
      _xlpm.n, _xlfn.SCAN(0, _xlpm.flag, _xlfn.LAMBDA(_xlpm.a,_xlpm.b, _xlpm.a + --_xlpm.b)),
      IF(_xlpm.flag, MID(_xlpm.txt,(_xlpm.n-1)*_xlpm.num_characters+1, _xlpm.num_characters), "")
    )
  ),
"")</f>
        <v/>
      </c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  <c r="AB451" s="19"/>
      <c r="AC451" s="19"/>
      <c r="AD451" s="19"/>
      <c r="AE451" s="19"/>
      <c r="AF451" s="19"/>
      <c r="AG451" s="19"/>
      <c r="AH451" s="19"/>
      <c r="AI451" s="19"/>
      <c r="AJ451" s="19"/>
      <c r="AK451" s="19"/>
      <c r="AL451" s="19"/>
      <c r="AM451" s="19"/>
      <c r="AN451" s="19"/>
      <c r="AO451" s="19"/>
      <c r="AP451" s="19"/>
    </row>
    <row r="452" spans="15:42" x14ac:dyDescent="0.3">
      <c r="O452" s="19" t="str" cm="1">
        <f t="array" ref="O452">IFERROR(
  IF(OR($M452="",$N452=""),
    "",
    _xlfn.LET(
      _xlpm.num_characters, characters_per_cell,
      _xlpm.space_chars, 0,
      _xlpm.raw, K452,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((CEILING(_xlpm.x,$H$7)*1000)-45699)&gt;=((CEILING($M452,$H$7)*1000)-45699)
      )),
      _xlpm.n, _xlfn.SCAN(0, _xlpm.flag, _xlfn.LAMBDA(_xlpm.a,_xlpm.b, _xlpm.a + --_xlpm.b)),
      IF(_xlpm.flag, MID(_xlpm.txt,(_xlpm.n-1)*_xlpm.num_characters+1, _xlpm.num_characters), "")
    )
  ),
"")</f>
        <v/>
      </c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  <c r="AB452" s="19"/>
      <c r="AC452" s="19"/>
      <c r="AD452" s="19"/>
      <c r="AE452" s="19"/>
      <c r="AF452" s="19"/>
      <c r="AG452" s="19"/>
      <c r="AH452" s="19"/>
      <c r="AI452" s="19"/>
      <c r="AJ452" s="19"/>
      <c r="AK452" s="19"/>
      <c r="AL452" s="19"/>
      <c r="AM452" s="19"/>
      <c r="AN452" s="19"/>
      <c r="AO452" s="19"/>
      <c r="AP452" s="19"/>
    </row>
    <row r="453" spans="15:42" x14ac:dyDescent="0.3">
      <c r="O453" s="19" t="str" cm="1">
        <f t="array" ref="O453">IFERROR(
  IF(OR($M453="",$N453=""),
    "",
    _xlfn.LET(
      _xlpm.num_characters, characters_per_cell,
      _xlpm.space_chars, 0,
      _xlpm.raw, K453,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((CEILING(_xlpm.x,$H$7)*1000)-45699)&gt;=((CEILING($M453,$H$7)*1000)-45699)
      )),
      _xlpm.n, _xlfn.SCAN(0, _xlpm.flag, _xlfn.LAMBDA(_xlpm.a,_xlpm.b, _xlpm.a + --_xlpm.b)),
      IF(_xlpm.flag, MID(_xlpm.txt,(_xlpm.n-1)*_xlpm.num_characters+1, _xlpm.num_characters), "")
    )
  ),
"")</f>
        <v/>
      </c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  <c r="AB453" s="19"/>
      <c r="AC453" s="19"/>
      <c r="AD453" s="19"/>
      <c r="AE453" s="19"/>
      <c r="AF453" s="19"/>
      <c r="AG453" s="19"/>
      <c r="AH453" s="19"/>
      <c r="AI453" s="19"/>
      <c r="AJ453" s="19"/>
      <c r="AK453" s="19"/>
      <c r="AL453" s="19"/>
      <c r="AM453" s="19"/>
      <c r="AN453" s="19"/>
      <c r="AO453" s="19"/>
      <c r="AP453" s="19"/>
    </row>
    <row r="454" spans="15:42" x14ac:dyDescent="0.3">
      <c r="O454" s="19" t="str" cm="1">
        <f t="array" ref="O454">IFERROR(
  IF(OR($M454="",$N454=""),
    "",
    _xlfn.LET(
      _xlpm.num_characters, characters_per_cell,
      _xlpm.space_chars, 0,
      _xlpm.raw, K454,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((CEILING(_xlpm.x,$H$7)*1000)-45699)&gt;=((CEILING($M454,$H$7)*1000)-45699)
      )),
      _xlpm.n, _xlfn.SCAN(0, _xlpm.flag, _xlfn.LAMBDA(_xlpm.a,_xlpm.b, _xlpm.a + --_xlpm.b)),
      IF(_xlpm.flag, MID(_xlpm.txt,(_xlpm.n-1)*_xlpm.num_characters+1, _xlpm.num_characters), "")
    )
  ),
"")</f>
        <v/>
      </c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  <c r="AB454" s="19"/>
      <c r="AC454" s="19"/>
      <c r="AD454" s="19"/>
      <c r="AE454" s="19"/>
      <c r="AF454" s="19"/>
      <c r="AG454" s="19"/>
      <c r="AH454" s="19"/>
      <c r="AI454" s="19"/>
      <c r="AJ454" s="19"/>
      <c r="AK454" s="19"/>
      <c r="AL454" s="19"/>
      <c r="AM454" s="19"/>
      <c r="AN454" s="19"/>
      <c r="AO454" s="19"/>
      <c r="AP454" s="19"/>
    </row>
    <row r="455" spans="15:42" x14ac:dyDescent="0.3">
      <c r="O455" s="19" t="str" cm="1">
        <f t="array" ref="O455">IFERROR(
  IF(OR($M455="",$N455=""),
    "",
    _xlfn.LET(
      _xlpm.num_characters, characters_per_cell,
      _xlpm.space_chars, 0,
      _xlpm.raw, K455,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((CEILING(_xlpm.x,$H$7)*1000)-45699)&gt;=((CEILING($M455,$H$7)*1000)-45699)
      )),
      _xlpm.n, _xlfn.SCAN(0, _xlpm.flag, _xlfn.LAMBDA(_xlpm.a,_xlpm.b, _xlpm.a + --_xlpm.b)),
      IF(_xlpm.flag, MID(_xlpm.txt,(_xlpm.n-1)*_xlpm.num_characters+1, _xlpm.num_characters), "")
    )
  ),
"")</f>
        <v/>
      </c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  <c r="AB455" s="19"/>
      <c r="AC455" s="19"/>
      <c r="AD455" s="19"/>
      <c r="AE455" s="19"/>
      <c r="AF455" s="19"/>
      <c r="AG455" s="19"/>
      <c r="AH455" s="19"/>
      <c r="AI455" s="19"/>
      <c r="AJ455" s="19"/>
      <c r="AK455" s="19"/>
      <c r="AL455" s="19"/>
      <c r="AM455" s="19"/>
      <c r="AN455" s="19"/>
      <c r="AO455" s="19"/>
      <c r="AP455" s="19"/>
    </row>
    <row r="456" spans="15:42" x14ac:dyDescent="0.3">
      <c r="O456" s="19" t="str" cm="1">
        <f t="array" ref="O456">IFERROR(
  IF(OR($M456="",$N456=""),
    "",
    _xlfn.LET(
      _xlpm.num_characters, characters_per_cell,
      _xlpm.space_chars, 0,
      _xlpm.raw, K456,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((CEILING(_xlpm.x,$H$7)*1000)-45699)&gt;=((CEILING($M456,$H$7)*1000)-45699)
      )),
      _xlpm.n, _xlfn.SCAN(0, _xlpm.flag, _xlfn.LAMBDA(_xlpm.a,_xlpm.b, _xlpm.a + --_xlpm.b)),
      IF(_xlpm.flag, MID(_xlpm.txt,(_xlpm.n-1)*_xlpm.num_characters+1, _xlpm.num_characters), "")
    )
  ),
"")</f>
        <v/>
      </c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  <c r="AB456" s="19"/>
      <c r="AC456" s="19"/>
      <c r="AD456" s="19"/>
      <c r="AE456" s="19"/>
      <c r="AF456" s="19"/>
      <c r="AG456" s="19"/>
      <c r="AH456" s="19"/>
      <c r="AI456" s="19"/>
      <c r="AJ456" s="19"/>
      <c r="AK456" s="19"/>
      <c r="AL456" s="19"/>
      <c r="AM456" s="19"/>
      <c r="AN456" s="19"/>
      <c r="AO456" s="19"/>
      <c r="AP456" s="19"/>
    </row>
    <row r="457" spans="15:42" x14ac:dyDescent="0.3">
      <c r="O457" s="19" t="str" cm="1">
        <f t="array" ref="O457">IFERROR(
  IF(OR($M457="",$N457=""),
    "",
    _xlfn.LET(
      _xlpm.num_characters, characters_per_cell,
      _xlpm.space_chars, 0,
      _xlpm.raw, K457,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((CEILING(_xlpm.x,$H$7)*1000)-45699)&gt;=((CEILING($M457,$H$7)*1000)-45699)
      )),
      _xlpm.n, _xlfn.SCAN(0, _xlpm.flag, _xlfn.LAMBDA(_xlpm.a,_xlpm.b, _xlpm.a + --_xlpm.b)),
      IF(_xlpm.flag, MID(_xlpm.txt,(_xlpm.n-1)*_xlpm.num_characters+1, _xlpm.num_characters), "")
    )
  ),
"")</f>
        <v/>
      </c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  <c r="AB457" s="19"/>
      <c r="AC457" s="19"/>
      <c r="AD457" s="19"/>
      <c r="AE457" s="19"/>
      <c r="AF457" s="19"/>
      <c r="AG457" s="19"/>
      <c r="AH457" s="19"/>
      <c r="AI457" s="19"/>
      <c r="AJ457" s="19"/>
      <c r="AK457" s="19"/>
      <c r="AL457" s="19"/>
      <c r="AM457" s="19"/>
      <c r="AN457" s="19"/>
      <c r="AO457" s="19"/>
      <c r="AP457" s="19"/>
    </row>
    <row r="458" spans="15:42" x14ac:dyDescent="0.3">
      <c r="O458" s="19" t="str" cm="1">
        <f t="array" ref="O458">IFERROR(
  IF(OR($M458="",$N458=""),
    "",
    _xlfn.LET(
      _xlpm.num_characters, characters_per_cell,
      _xlpm.space_chars, 0,
      _xlpm.raw, K458,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((CEILING(_xlpm.x,$H$7)*1000)-45699)&gt;=((CEILING($M458,$H$7)*1000)-45699)
      )),
      _xlpm.n, _xlfn.SCAN(0, _xlpm.flag, _xlfn.LAMBDA(_xlpm.a,_xlpm.b, _xlpm.a + --_xlpm.b)),
      IF(_xlpm.flag, MID(_xlpm.txt,(_xlpm.n-1)*_xlpm.num_characters+1, _xlpm.num_characters), "")
    )
  ),
"")</f>
        <v/>
      </c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  <c r="AB458" s="19"/>
      <c r="AC458" s="19"/>
      <c r="AD458" s="19"/>
      <c r="AE458" s="19"/>
      <c r="AF458" s="19"/>
      <c r="AG458" s="19"/>
      <c r="AH458" s="19"/>
      <c r="AI458" s="19"/>
      <c r="AJ458" s="19"/>
      <c r="AK458" s="19"/>
      <c r="AL458" s="19"/>
      <c r="AM458" s="19"/>
      <c r="AN458" s="19"/>
      <c r="AO458" s="19"/>
      <c r="AP458" s="19"/>
    </row>
    <row r="459" spans="15:42" x14ac:dyDescent="0.3">
      <c r="O459" s="19" t="str" cm="1">
        <f t="array" ref="O459">IFERROR(
  IF(OR($M459="",$N459=""),
    "",
    _xlfn.LET(
      _xlpm.num_characters, characters_per_cell,
      _xlpm.space_chars, 0,
      _xlpm.raw, K459,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((CEILING(_xlpm.x,$H$7)*1000)-45699)&gt;=((CEILING($M459,$H$7)*1000)-45699)
      )),
      _xlpm.n, _xlfn.SCAN(0, _xlpm.flag, _xlfn.LAMBDA(_xlpm.a,_xlpm.b, _xlpm.a + --_xlpm.b)),
      IF(_xlpm.flag, MID(_xlpm.txt,(_xlpm.n-1)*_xlpm.num_characters+1, _xlpm.num_characters), "")
    )
  ),
"")</f>
        <v/>
      </c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  <c r="AB459" s="19"/>
      <c r="AC459" s="19"/>
      <c r="AD459" s="19"/>
      <c r="AE459" s="19"/>
      <c r="AF459" s="19"/>
      <c r="AG459" s="19"/>
      <c r="AH459" s="19"/>
      <c r="AI459" s="19"/>
      <c r="AJ459" s="19"/>
      <c r="AK459" s="19"/>
      <c r="AL459" s="19"/>
      <c r="AM459" s="19"/>
      <c r="AN459" s="19"/>
      <c r="AO459" s="19"/>
      <c r="AP459" s="19"/>
    </row>
    <row r="460" spans="15:42" x14ac:dyDescent="0.3">
      <c r="O460" s="19" t="str" cm="1">
        <f t="array" ref="O460">IFERROR(
  IF(OR($M460="",$N460=""),
    "",
    _xlfn.LET(
      _xlpm.num_characters, characters_per_cell,
      _xlpm.space_chars, 0,
      _xlpm.raw, K460,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((CEILING(_xlpm.x,$H$7)*1000)-45699)&gt;=((CEILING($M460,$H$7)*1000)-45699)
      )),
      _xlpm.n, _xlfn.SCAN(0, _xlpm.flag, _xlfn.LAMBDA(_xlpm.a,_xlpm.b, _xlpm.a + --_xlpm.b)),
      IF(_xlpm.flag, MID(_xlpm.txt,(_xlpm.n-1)*_xlpm.num_characters+1, _xlpm.num_characters), "")
    )
  ),
"")</f>
        <v/>
      </c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  <c r="AB460" s="19"/>
      <c r="AC460" s="19"/>
      <c r="AD460" s="19"/>
      <c r="AE460" s="19"/>
      <c r="AF460" s="19"/>
      <c r="AG460" s="19"/>
      <c r="AH460" s="19"/>
      <c r="AI460" s="19"/>
      <c r="AJ460" s="19"/>
      <c r="AK460" s="19"/>
      <c r="AL460" s="19"/>
      <c r="AM460" s="19"/>
      <c r="AN460" s="19"/>
      <c r="AO460" s="19"/>
      <c r="AP460" s="19"/>
    </row>
    <row r="461" spans="15:42" x14ac:dyDescent="0.3">
      <c r="O461" s="19" t="str" cm="1">
        <f t="array" ref="O461">IFERROR(
  IF(OR($M461="",$N461=""),
    "",
    _xlfn.LET(
      _xlpm.num_characters, characters_per_cell,
      _xlpm.space_chars, 0,
      _xlpm.raw, K461,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((CEILING(_xlpm.x,$H$7)*1000)-45699)&gt;=((CEILING($M461,$H$7)*1000)-45699)
      )),
      _xlpm.n, _xlfn.SCAN(0, _xlpm.flag, _xlfn.LAMBDA(_xlpm.a,_xlpm.b, _xlpm.a + --_xlpm.b)),
      IF(_xlpm.flag, MID(_xlpm.txt,(_xlpm.n-1)*_xlpm.num_characters+1, _xlpm.num_characters), "")
    )
  ),
"")</f>
        <v/>
      </c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  <c r="AB461" s="19"/>
      <c r="AC461" s="19"/>
      <c r="AD461" s="19"/>
      <c r="AE461" s="19"/>
      <c r="AF461" s="19"/>
      <c r="AG461" s="19"/>
      <c r="AH461" s="19"/>
      <c r="AI461" s="19"/>
      <c r="AJ461" s="19"/>
      <c r="AK461" s="19"/>
      <c r="AL461" s="19"/>
      <c r="AM461" s="19"/>
      <c r="AN461" s="19"/>
      <c r="AO461" s="19"/>
      <c r="AP461" s="19"/>
    </row>
    <row r="462" spans="15:42" x14ac:dyDescent="0.3">
      <c r="O462" s="19" t="str" cm="1">
        <f t="array" ref="O462">IFERROR(
  IF(OR($M462="",$N462=""),
    "",
    _xlfn.LET(
      _xlpm.num_characters, characters_per_cell,
      _xlpm.space_chars, 0,
      _xlpm.raw, K462,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((CEILING(_xlpm.x,$H$7)*1000)-45699)&gt;=((CEILING($M462,$H$7)*1000)-45699)
      )),
      _xlpm.n, _xlfn.SCAN(0, _xlpm.flag, _xlfn.LAMBDA(_xlpm.a,_xlpm.b, _xlpm.a + --_xlpm.b)),
      IF(_xlpm.flag, MID(_xlpm.txt,(_xlpm.n-1)*_xlpm.num_characters+1, _xlpm.num_characters), "")
    )
  ),
"")</f>
        <v/>
      </c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  <c r="AB462" s="19"/>
      <c r="AC462" s="19"/>
      <c r="AD462" s="19"/>
      <c r="AE462" s="19"/>
      <c r="AF462" s="19"/>
      <c r="AG462" s="19"/>
      <c r="AH462" s="19"/>
      <c r="AI462" s="19"/>
      <c r="AJ462" s="19"/>
      <c r="AK462" s="19"/>
      <c r="AL462" s="19"/>
      <c r="AM462" s="19"/>
      <c r="AN462" s="19"/>
      <c r="AO462" s="19"/>
      <c r="AP462" s="19"/>
    </row>
    <row r="463" spans="15:42" x14ac:dyDescent="0.3">
      <c r="O463" s="19" t="str" cm="1">
        <f t="array" ref="O463">IFERROR(
  IF(OR($M463="",$N463=""),
    "",
    _xlfn.LET(
      _xlpm.num_characters, characters_per_cell,
      _xlpm.space_chars, 0,
      _xlpm.raw, K463,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((CEILING(_xlpm.x,$H$7)*1000)-45699)&gt;=((CEILING($M463,$H$7)*1000)-45699)
      )),
      _xlpm.n, _xlfn.SCAN(0, _xlpm.flag, _xlfn.LAMBDA(_xlpm.a,_xlpm.b, _xlpm.a + --_xlpm.b)),
      IF(_xlpm.flag, MID(_xlpm.txt,(_xlpm.n-1)*_xlpm.num_characters+1, _xlpm.num_characters), "")
    )
  ),
"")</f>
        <v/>
      </c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  <c r="AB463" s="19"/>
      <c r="AC463" s="19"/>
      <c r="AD463" s="19"/>
      <c r="AE463" s="19"/>
      <c r="AF463" s="19"/>
      <c r="AG463" s="19"/>
      <c r="AH463" s="19"/>
      <c r="AI463" s="19"/>
      <c r="AJ463" s="19"/>
      <c r="AK463" s="19"/>
      <c r="AL463" s="19"/>
      <c r="AM463" s="19"/>
      <c r="AN463" s="19"/>
      <c r="AO463" s="19"/>
      <c r="AP463" s="19"/>
    </row>
    <row r="464" spans="15:42" x14ac:dyDescent="0.3">
      <c r="O464" s="19" t="str" cm="1">
        <f t="array" ref="O464">IFERROR(
  IF(OR($M464="",$N464=""),
    "",
    _xlfn.LET(
      _xlpm.num_characters, characters_per_cell,
      _xlpm.space_chars, 0,
      _xlpm.raw, K464,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((CEILING(_xlpm.x,$H$7)*1000)-45699)&gt;=((CEILING($M464,$H$7)*1000)-45699)
      )),
      _xlpm.n, _xlfn.SCAN(0, _xlpm.flag, _xlfn.LAMBDA(_xlpm.a,_xlpm.b, _xlpm.a + --_xlpm.b)),
      IF(_xlpm.flag, MID(_xlpm.txt,(_xlpm.n-1)*_xlpm.num_characters+1, _xlpm.num_characters), "")
    )
  ),
"")</f>
        <v/>
      </c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  <c r="AB464" s="19"/>
      <c r="AC464" s="19"/>
      <c r="AD464" s="19"/>
      <c r="AE464" s="19"/>
      <c r="AF464" s="19"/>
      <c r="AG464" s="19"/>
      <c r="AH464" s="19"/>
      <c r="AI464" s="19"/>
      <c r="AJ464" s="19"/>
      <c r="AK464" s="19"/>
      <c r="AL464" s="19"/>
      <c r="AM464" s="19"/>
      <c r="AN464" s="19"/>
      <c r="AO464" s="19"/>
      <c r="AP464" s="19"/>
    </row>
    <row r="465" spans="15:42" x14ac:dyDescent="0.3">
      <c r="O465" s="19" t="str" cm="1">
        <f t="array" ref="O465">IFERROR(
  IF(OR($M465="",$N465=""),
    "",
    _xlfn.LET(
      _xlpm.num_characters, characters_per_cell,
      _xlpm.space_chars, 0,
      _xlpm.raw, K465,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((CEILING(_xlpm.x,$H$7)*1000)-45699)&gt;=((CEILING($M465,$H$7)*1000)-45699)
      )),
      _xlpm.n, _xlfn.SCAN(0, _xlpm.flag, _xlfn.LAMBDA(_xlpm.a,_xlpm.b, _xlpm.a + --_xlpm.b)),
      IF(_xlpm.flag, MID(_xlpm.txt,(_xlpm.n-1)*_xlpm.num_characters+1, _xlpm.num_characters), "")
    )
  ),
"")</f>
        <v/>
      </c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  <c r="AB465" s="19"/>
      <c r="AC465" s="19"/>
      <c r="AD465" s="19"/>
      <c r="AE465" s="19"/>
      <c r="AF465" s="19"/>
      <c r="AG465" s="19"/>
      <c r="AH465" s="19"/>
      <c r="AI465" s="19"/>
      <c r="AJ465" s="19"/>
      <c r="AK465" s="19"/>
      <c r="AL465" s="19"/>
      <c r="AM465" s="19"/>
      <c r="AN465" s="19"/>
      <c r="AO465" s="19"/>
      <c r="AP465" s="19"/>
    </row>
    <row r="466" spans="15:42" x14ac:dyDescent="0.3">
      <c r="O466" s="19" t="str" cm="1">
        <f t="array" ref="O466">IFERROR(
  IF(OR($M466="",$N466=""),
    "",
    _xlfn.LET(
      _xlpm.num_characters, characters_per_cell,
      _xlpm.space_chars, 0,
      _xlpm.raw, K466,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((CEILING(_xlpm.x,$H$7)*1000)-45699)&gt;=((CEILING($M466,$H$7)*1000)-45699)
      )),
      _xlpm.n, _xlfn.SCAN(0, _xlpm.flag, _xlfn.LAMBDA(_xlpm.a,_xlpm.b, _xlpm.a + --_xlpm.b)),
      IF(_xlpm.flag, MID(_xlpm.txt,(_xlpm.n-1)*_xlpm.num_characters+1, _xlpm.num_characters), "")
    )
  ),
"")</f>
        <v/>
      </c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  <c r="AB466" s="19"/>
      <c r="AC466" s="19"/>
      <c r="AD466" s="19"/>
      <c r="AE466" s="19"/>
      <c r="AF466" s="19"/>
      <c r="AG466" s="19"/>
      <c r="AH466" s="19"/>
      <c r="AI466" s="19"/>
      <c r="AJ466" s="19"/>
      <c r="AK466" s="19"/>
      <c r="AL466" s="19"/>
      <c r="AM466" s="19"/>
      <c r="AN466" s="19"/>
      <c r="AO466" s="19"/>
      <c r="AP466" s="19"/>
    </row>
    <row r="467" spans="15:42" x14ac:dyDescent="0.3">
      <c r="O467" s="19" t="str" cm="1">
        <f t="array" ref="O467">IFERROR(
  IF(OR($M467="",$N467=""),
    "",
    _xlfn.LET(
      _xlpm.num_characters, characters_per_cell,
      _xlpm.space_chars, 0,
      _xlpm.raw, K467,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((CEILING(_xlpm.x,$H$7)*1000)-45699)&gt;=((CEILING($M467,$H$7)*1000)-45699)
      )),
      _xlpm.n, _xlfn.SCAN(0, _xlpm.flag, _xlfn.LAMBDA(_xlpm.a,_xlpm.b, _xlpm.a + --_xlpm.b)),
      IF(_xlpm.flag, MID(_xlpm.txt,(_xlpm.n-1)*_xlpm.num_characters+1, _xlpm.num_characters), "")
    )
  ),
"")</f>
        <v/>
      </c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  <c r="AB467" s="19"/>
      <c r="AC467" s="19"/>
      <c r="AD467" s="19"/>
      <c r="AE467" s="19"/>
      <c r="AF467" s="19"/>
      <c r="AG467" s="19"/>
      <c r="AH467" s="19"/>
      <c r="AI467" s="19"/>
      <c r="AJ467" s="19"/>
      <c r="AK467" s="19"/>
      <c r="AL467" s="19"/>
      <c r="AM467" s="19"/>
      <c r="AN467" s="19"/>
      <c r="AO467" s="19"/>
      <c r="AP467" s="19"/>
    </row>
    <row r="468" spans="15:42" x14ac:dyDescent="0.3">
      <c r="O468" s="19" t="str" cm="1">
        <f t="array" ref="O468">IFERROR(
  IF(OR($M468="",$N468=""),
    "",
    _xlfn.LET(
      _xlpm.num_characters, characters_per_cell,
      _xlpm.space_chars, 0,
      _xlpm.raw, K468,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((CEILING(_xlpm.x,$H$7)*1000)-45699)&gt;=((CEILING($M468,$H$7)*1000)-45699)
      )),
      _xlpm.n, _xlfn.SCAN(0, _xlpm.flag, _xlfn.LAMBDA(_xlpm.a,_xlpm.b, _xlpm.a + --_xlpm.b)),
      IF(_xlpm.flag, MID(_xlpm.txt,(_xlpm.n-1)*_xlpm.num_characters+1, _xlpm.num_characters), "")
    )
  ),
"")</f>
        <v/>
      </c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  <c r="AB468" s="19"/>
      <c r="AC468" s="19"/>
      <c r="AD468" s="19"/>
      <c r="AE468" s="19"/>
      <c r="AF468" s="19"/>
      <c r="AG468" s="19"/>
      <c r="AH468" s="19"/>
      <c r="AI468" s="19"/>
      <c r="AJ468" s="19"/>
      <c r="AK468" s="19"/>
      <c r="AL468" s="19"/>
      <c r="AM468" s="19"/>
      <c r="AN468" s="19"/>
      <c r="AO468" s="19"/>
      <c r="AP468" s="19"/>
    </row>
    <row r="469" spans="15:42" x14ac:dyDescent="0.3">
      <c r="O469" s="19" t="str" cm="1">
        <f t="array" ref="O469">IFERROR(
  IF(OR($M469="",$N469=""),
    "",
    _xlfn.LET(
      _xlpm.num_characters, characters_per_cell,
      _xlpm.space_chars, 0,
      _xlpm.raw, K469,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((CEILING(_xlpm.x,$H$7)*1000)-45699)&gt;=((CEILING($M469,$H$7)*1000)-45699)
      )),
      _xlpm.n, _xlfn.SCAN(0, _xlpm.flag, _xlfn.LAMBDA(_xlpm.a,_xlpm.b, _xlpm.a + --_xlpm.b)),
      IF(_xlpm.flag, MID(_xlpm.txt,(_xlpm.n-1)*_xlpm.num_characters+1, _xlpm.num_characters), "")
    )
  ),
"")</f>
        <v/>
      </c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  <c r="AB469" s="19"/>
      <c r="AC469" s="19"/>
      <c r="AD469" s="19"/>
      <c r="AE469" s="19"/>
      <c r="AF469" s="19"/>
      <c r="AG469" s="19"/>
      <c r="AH469" s="19"/>
      <c r="AI469" s="19"/>
      <c r="AJ469" s="19"/>
      <c r="AK469" s="19"/>
      <c r="AL469" s="19"/>
      <c r="AM469" s="19"/>
      <c r="AN469" s="19"/>
      <c r="AO469" s="19"/>
      <c r="AP469" s="19"/>
    </row>
    <row r="470" spans="15:42" x14ac:dyDescent="0.3">
      <c r="O470" s="19" t="str" cm="1">
        <f t="array" ref="O470">IFERROR(
  IF(OR($M470="",$N470=""),
    "",
    _xlfn.LET(
      _xlpm.num_characters, characters_per_cell,
      _xlpm.space_chars, 0,
      _xlpm.raw, K470,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((CEILING(_xlpm.x,$H$7)*1000)-45699)&gt;=((CEILING($M470,$H$7)*1000)-45699)
      )),
      _xlpm.n, _xlfn.SCAN(0, _xlpm.flag, _xlfn.LAMBDA(_xlpm.a,_xlpm.b, _xlpm.a + --_xlpm.b)),
      IF(_xlpm.flag, MID(_xlpm.txt,(_xlpm.n-1)*_xlpm.num_characters+1, _xlpm.num_characters), "")
    )
  ),
"")</f>
        <v/>
      </c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  <c r="AB470" s="19"/>
      <c r="AC470" s="19"/>
      <c r="AD470" s="19"/>
      <c r="AE470" s="19"/>
      <c r="AF470" s="19"/>
      <c r="AG470" s="19"/>
      <c r="AH470" s="19"/>
      <c r="AI470" s="19"/>
      <c r="AJ470" s="19"/>
      <c r="AK470" s="19"/>
      <c r="AL470" s="19"/>
      <c r="AM470" s="19"/>
      <c r="AN470" s="19"/>
      <c r="AO470" s="19"/>
      <c r="AP470" s="19"/>
    </row>
    <row r="471" spans="15:42" x14ac:dyDescent="0.3">
      <c r="O471" s="19" t="str" cm="1">
        <f t="array" ref="O471">IFERROR(
  IF(OR($M471="",$N471=""),
    "",
    _xlfn.LET(
      _xlpm.num_characters, characters_per_cell,
      _xlpm.space_chars, 0,
      _xlpm.raw, K471,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((CEILING(_xlpm.x,$H$7)*1000)-45699)&gt;=((CEILING($M471,$H$7)*1000)-45699)
      )),
      _xlpm.n, _xlfn.SCAN(0, _xlpm.flag, _xlfn.LAMBDA(_xlpm.a,_xlpm.b, _xlpm.a + --_xlpm.b)),
      IF(_xlpm.flag, MID(_xlpm.txt,(_xlpm.n-1)*_xlpm.num_characters+1, _xlpm.num_characters), "")
    )
  ),
"")</f>
        <v/>
      </c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  <c r="AB471" s="19"/>
      <c r="AC471" s="19"/>
      <c r="AD471" s="19"/>
      <c r="AE471" s="19"/>
      <c r="AF471" s="19"/>
      <c r="AG471" s="19"/>
      <c r="AH471" s="19"/>
      <c r="AI471" s="19"/>
      <c r="AJ471" s="19"/>
      <c r="AK471" s="19"/>
      <c r="AL471" s="19"/>
      <c r="AM471" s="19"/>
      <c r="AN471" s="19"/>
      <c r="AO471" s="19"/>
      <c r="AP471" s="19"/>
    </row>
    <row r="472" spans="15:42" x14ac:dyDescent="0.3">
      <c r="O472" s="19" t="str" cm="1">
        <f t="array" ref="O472">IFERROR(
  IF(OR($M472="",$N472=""),
    "",
    _xlfn.LET(
      _xlpm.num_characters, characters_per_cell,
      _xlpm.space_chars, 0,
      _xlpm.raw, K472,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((CEILING(_xlpm.x,$H$7)*1000)-45699)&gt;=((CEILING($M472,$H$7)*1000)-45699)
      )),
      _xlpm.n, _xlfn.SCAN(0, _xlpm.flag, _xlfn.LAMBDA(_xlpm.a,_xlpm.b, _xlpm.a + --_xlpm.b)),
      IF(_xlpm.flag, MID(_xlpm.txt,(_xlpm.n-1)*_xlpm.num_characters+1, _xlpm.num_characters), "")
    )
  ),
"")</f>
        <v/>
      </c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  <c r="AB472" s="19"/>
      <c r="AC472" s="19"/>
      <c r="AD472" s="19"/>
      <c r="AE472" s="19"/>
      <c r="AF472" s="19"/>
      <c r="AG472" s="19"/>
      <c r="AH472" s="19"/>
      <c r="AI472" s="19"/>
      <c r="AJ472" s="19"/>
      <c r="AK472" s="19"/>
      <c r="AL472" s="19"/>
      <c r="AM472" s="19"/>
      <c r="AN472" s="19"/>
      <c r="AO472" s="19"/>
      <c r="AP472" s="19"/>
    </row>
    <row r="473" spans="15:42" x14ac:dyDescent="0.3">
      <c r="O473" s="19" t="str" cm="1">
        <f t="array" ref="O473">IFERROR(
  IF(OR($M473="",$N473=""),
    "",
    _xlfn.LET(
      _xlpm.num_characters, characters_per_cell,
      _xlpm.space_chars, 0,
      _xlpm.raw, K473,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((CEILING(_xlpm.x,$H$7)*1000)-45699)&gt;=((CEILING($M473,$H$7)*1000)-45699)
      )),
      _xlpm.n, _xlfn.SCAN(0, _xlpm.flag, _xlfn.LAMBDA(_xlpm.a,_xlpm.b, _xlpm.a + --_xlpm.b)),
      IF(_xlpm.flag, MID(_xlpm.txt,(_xlpm.n-1)*_xlpm.num_characters+1, _xlpm.num_characters), "")
    )
  ),
"")</f>
        <v/>
      </c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  <c r="AB473" s="19"/>
      <c r="AC473" s="19"/>
      <c r="AD473" s="19"/>
      <c r="AE473" s="19"/>
      <c r="AF473" s="19"/>
      <c r="AG473" s="19"/>
      <c r="AH473" s="19"/>
      <c r="AI473" s="19"/>
      <c r="AJ473" s="19"/>
      <c r="AK473" s="19"/>
      <c r="AL473" s="19"/>
      <c r="AM473" s="19"/>
      <c r="AN473" s="19"/>
      <c r="AO473" s="19"/>
      <c r="AP473" s="19"/>
    </row>
    <row r="474" spans="15:42" x14ac:dyDescent="0.3">
      <c r="O474" s="19" t="str" cm="1">
        <f t="array" ref="O474">IFERROR(
  IF(OR($M474="",$N474=""),
    "",
    _xlfn.LET(
      _xlpm.num_characters, characters_per_cell,
      _xlpm.space_chars, 0,
      _xlpm.raw, K474,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((CEILING(_xlpm.x,$H$7)*1000)-45699)&gt;=((CEILING($M474,$H$7)*1000)-45699)
      )),
      _xlpm.n, _xlfn.SCAN(0, _xlpm.flag, _xlfn.LAMBDA(_xlpm.a,_xlpm.b, _xlpm.a + --_xlpm.b)),
      IF(_xlpm.flag, MID(_xlpm.txt,(_xlpm.n-1)*_xlpm.num_characters+1, _xlpm.num_characters), "")
    )
  ),
"")</f>
        <v/>
      </c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  <c r="AB474" s="19"/>
      <c r="AC474" s="19"/>
      <c r="AD474" s="19"/>
      <c r="AE474" s="19"/>
      <c r="AF474" s="19"/>
      <c r="AG474" s="19"/>
      <c r="AH474" s="19"/>
      <c r="AI474" s="19"/>
      <c r="AJ474" s="19"/>
      <c r="AK474" s="19"/>
      <c r="AL474" s="19"/>
      <c r="AM474" s="19"/>
      <c r="AN474" s="19"/>
      <c r="AO474" s="19"/>
      <c r="AP474" s="19"/>
    </row>
    <row r="475" spans="15:42" x14ac:dyDescent="0.3">
      <c r="O475" s="19" t="str" cm="1">
        <f t="array" ref="O475">IFERROR(
  IF(OR($M475="",$N475=""),
    "",
    _xlfn.LET(
      _xlpm.num_characters, characters_per_cell,
      _xlpm.space_chars, 0,
      _xlpm.raw, K475,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((CEILING(_xlpm.x,$H$7)*1000)-45699)&gt;=((CEILING($M475,$H$7)*1000)-45699)
      )),
      _xlpm.n, _xlfn.SCAN(0, _xlpm.flag, _xlfn.LAMBDA(_xlpm.a,_xlpm.b, _xlpm.a + --_xlpm.b)),
      IF(_xlpm.flag, MID(_xlpm.txt,(_xlpm.n-1)*_xlpm.num_characters+1, _xlpm.num_characters), "")
    )
  ),
"")</f>
        <v/>
      </c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  <c r="AB475" s="19"/>
      <c r="AC475" s="19"/>
      <c r="AD475" s="19"/>
      <c r="AE475" s="19"/>
      <c r="AF475" s="19"/>
      <c r="AG475" s="19"/>
      <c r="AH475" s="19"/>
      <c r="AI475" s="19"/>
      <c r="AJ475" s="19"/>
      <c r="AK475" s="19"/>
      <c r="AL475" s="19"/>
      <c r="AM475" s="19"/>
      <c r="AN475" s="19"/>
      <c r="AO475" s="19"/>
      <c r="AP475" s="19"/>
    </row>
    <row r="476" spans="15:42" x14ac:dyDescent="0.3">
      <c r="O476" s="19" t="str" cm="1">
        <f t="array" ref="O476">IFERROR(
  IF(OR($M476="",$N476=""),
    "",
    _xlfn.LET(
      _xlpm.num_characters, characters_per_cell,
      _xlpm.space_chars, 0,
      _xlpm.raw, K476,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((CEILING(_xlpm.x,$H$7)*1000)-45699)&gt;=((CEILING($M476,$H$7)*1000)-45699)
      )),
      _xlpm.n, _xlfn.SCAN(0, _xlpm.flag, _xlfn.LAMBDA(_xlpm.a,_xlpm.b, _xlpm.a + --_xlpm.b)),
      IF(_xlpm.flag, MID(_xlpm.txt,(_xlpm.n-1)*_xlpm.num_characters+1, _xlpm.num_characters), "")
    )
  ),
"")</f>
        <v/>
      </c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  <c r="AB476" s="19"/>
      <c r="AC476" s="19"/>
      <c r="AD476" s="19"/>
      <c r="AE476" s="19"/>
      <c r="AF476" s="19"/>
      <c r="AG476" s="19"/>
      <c r="AH476" s="19"/>
      <c r="AI476" s="19"/>
      <c r="AJ476" s="19"/>
      <c r="AK476" s="19"/>
      <c r="AL476" s="19"/>
      <c r="AM476" s="19"/>
      <c r="AN476" s="19"/>
      <c r="AO476" s="19"/>
      <c r="AP476" s="19"/>
    </row>
    <row r="477" spans="15:42" x14ac:dyDescent="0.3">
      <c r="O477" s="19" t="str" cm="1">
        <f t="array" ref="O477">IFERROR(
  IF(OR($M477="",$N477=""),
    "",
    _xlfn.LET(
      _xlpm.num_characters, characters_per_cell,
      _xlpm.space_chars, 0,
      _xlpm.raw, K477,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((CEILING(_xlpm.x,$H$7)*1000)-45699)&gt;=((CEILING($M477,$H$7)*1000)-45699)
      )),
      _xlpm.n, _xlfn.SCAN(0, _xlpm.flag, _xlfn.LAMBDA(_xlpm.a,_xlpm.b, _xlpm.a + --_xlpm.b)),
      IF(_xlpm.flag, MID(_xlpm.txt,(_xlpm.n-1)*_xlpm.num_characters+1, _xlpm.num_characters), "")
    )
  ),
"")</f>
        <v/>
      </c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  <c r="AB477" s="19"/>
      <c r="AC477" s="19"/>
      <c r="AD477" s="19"/>
      <c r="AE477" s="19"/>
      <c r="AF477" s="19"/>
      <c r="AG477" s="19"/>
      <c r="AH477" s="19"/>
      <c r="AI477" s="19"/>
      <c r="AJ477" s="19"/>
      <c r="AK477" s="19"/>
      <c r="AL477" s="19"/>
      <c r="AM477" s="19"/>
      <c r="AN477" s="19"/>
      <c r="AO477" s="19"/>
      <c r="AP477" s="19"/>
    </row>
    <row r="478" spans="15:42" x14ac:dyDescent="0.3">
      <c r="O478" s="19" t="str" cm="1">
        <f t="array" ref="O478">IFERROR(
  IF(OR($M478="",$N478=""),
    "",
    _xlfn.LET(
      _xlpm.num_characters, characters_per_cell,
      _xlpm.space_chars, 0,
      _xlpm.raw, K478,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((CEILING(_xlpm.x,$H$7)*1000)-45699)&gt;=((CEILING($M478,$H$7)*1000)-45699)
      )),
      _xlpm.n, _xlfn.SCAN(0, _xlpm.flag, _xlfn.LAMBDA(_xlpm.a,_xlpm.b, _xlpm.a + --_xlpm.b)),
      IF(_xlpm.flag, MID(_xlpm.txt,(_xlpm.n-1)*_xlpm.num_characters+1, _xlpm.num_characters), "")
    )
  ),
"")</f>
        <v/>
      </c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  <c r="AB478" s="19"/>
      <c r="AC478" s="19"/>
      <c r="AD478" s="19"/>
      <c r="AE478" s="19"/>
      <c r="AF478" s="19"/>
      <c r="AG478" s="19"/>
      <c r="AH478" s="19"/>
      <c r="AI478" s="19"/>
      <c r="AJ478" s="19"/>
      <c r="AK478" s="19"/>
      <c r="AL478" s="19"/>
      <c r="AM478" s="19"/>
      <c r="AN478" s="19"/>
      <c r="AO478" s="19"/>
      <c r="AP478" s="19"/>
    </row>
    <row r="479" spans="15:42" x14ac:dyDescent="0.3">
      <c r="O479" s="19" t="str" cm="1">
        <f t="array" ref="O479">IFERROR(
  IF(OR($M479="",$N479=""),
    "",
    _xlfn.LET(
      _xlpm.num_characters, characters_per_cell,
      _xlpm.space_chars, 0,
      _xlpm.raw, K479,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((CEILING(_xlpm.x,$H$7)*1000)-45699)&gt;=((CEILING($M479,$H$7)*1000)-45699)
      )),
      _xlpm.n, _xlfn.SCAN(0, _xlpm.flag, _xlfn.LAMBDA(_xlpm.a,_xlpm.b, _xlpm.a + --_xlpm.b)),
      IF(_xlpm.flag, MID(_xlpm.txt,(_xlpm.n-1)*_xlpm.num_characters+1, _xlpm.num_characters), "")
    )
  ),
"")</f>
        <v/>
      </c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  <c r="AB479" s="19"/>
      <c r="AC479" s="19"/>
      <c r="AD479" s="19"/>
      <c r="AE479" s="19"/>
      <c r="AF479" s="19"/>
      <c r="AG479" s="19"/>
      <c r="AH479" s="19"/>
      <c r="AI479" s="19"/>
      <c r="AJ479" s="19"/>
      <c r="AK479" s="19"/>
      <c r="AL479" s="19"/>
      <c r="AM479" s="19"/>
      <c r="AN479" s="19"/>
      <c r="AO479" s="19"/>
      <c r="AP479" s="19"/>
    </row>
    <row r="480" spans="15:42" x14ac:dyDescent="0.3">
      <c r="O480" s="19" t="str" cm="1">
        <f t="array" ref="O480">IFERROR(
  IF(OR($M480="",$N480=""),
    "",
    _xlfn.LET(
      _xlpm.num_characters, characters_per_cell,
      _xlpm.space_chars, 0,
      _xlpm.raw, K480,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((CEILING(_xlpm.x,$H$7)*1000)-45699)&gt;=((CEILING($M480,$H$7)*1000)-45699)
      )),
      _xlpm.n, _xlfn.SCAN(0, _xlpm.flag, _xlfn.LAMBDA(_xlpm.a,_xlpm.b, _xlpm.a + --_xlpm.b)),
      IF(_xlpm.flag, MID(_xlpm.txt,(_xlpm.n-1)*_xlpm.num_characters+1, _xlpm.num_characters), "")
    )
  ),
"")</f>
        <v/>
      </c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  <c r="AB480" s="19"/>
      <c r="AC480" s="19"/>
      <c r="AD480" s="19"/>
      <c r="AE480" s="19"/>
      <c r="AF480" s="19"/>
      <c r="AG480" s="19"/>
      <c r="AH480" s="19"/>
      <c r="AI480" s="19"/>
      <c r="AJ480" s="19"/>
      <c r="AK480" s="19"/>
      <c r="AL480" s="19"/>
      <c r="AM480" s="19"/>
      <c r="AN480" s="19"/>
      <c r="AO480" s="19"/>
      <c r="AP480" s="19"/>
    </row>
    <row r="481" spans="15:42" x14ac:dyDescent="0.3">
      <c r="O481" s="19" t="str" cm="1">
        <f t="array" ref="O481">IFERROR(
  IF(OR($M481="",$N481=""),
    "",
    _xlfn.LET(
      _xlpm.num_characters, characters_per_cell,
      _xlpm.space_chars, 0,
      _xlpm.raw, K481,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((CEILING(_xlpm.x,$H$7)*1000)-45699)&gt;=((CEILING($M481,$H$7)*1000)-45699)
      )),
      _xlpm.n, _xlfn.SCAN(0, _xlpm.flag, _xlfn.LAMBDA(_xlpm.a,_xlpm.b, _xlpm.a + --_xlpm.b)),
      IF(_xlpm.flag, MID(_xlpm.txt,(_xlpm.n-1)*_xlpm.num_characters+1, _xlpm.num_characters), "")
    )
  ),
"")</f>
        <v/>
      </c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  <c r="AB481" s="19"/>
      <c r="AC481" s="19"/>
      <c r="AD481" s="19"/>
      <c r="AE481" s="19"/>
      <c r="AF481" s="19"/>
      <c r="AG481" s="19"/>
      <c r="AH481" s="19"/>
      <c r="AI481" s="19"/>
      <c r="AJ481" s="19"/>
      <c r="AK481" s="19"/>
      <c r="AL481" s="19"/>
      <c r="AM481" s="19"/>
      <c r="AN481" s="19"/>
      <c r="AO481" s="19"/>
      <c r="AP481" s="19"/>
    </row>
    <row r="482" spans="15:42" x14ac:dyDescent="0.3">
      <c r="O482" s="19" t="str" cm="1">
        <f t="array" ref="O482">IFERROR(
  IF(OR($M482="",$N482=""),
    "",
    _xlfn.LET(
      _xlpm.num_characters, characters_per_cell,
      _xlpm.space_chars, 0,
      _xlpm.raw, K482,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((CEILING(_xlpm.x,$H$7)*1000)-45699)&gt;=((CEILING($M482,$H$7)*1000)-45699)
      )),
      _xlpm.n, _xlfn.SCAN(0, _xlpm.flag, _xlfn.LAMBDA(_xlpm.a,_xlpm.b, _xlpm.a + --_xlpm.b)),
      IF(_xlpm.flag, MID(_xlpm.txt,(_xlpm.n-1)*_xlpm.num_characters+1, _xlpm.num_characters), "")
    )
  ),
"")</f>
        <v/>
      </c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  <c r="AB482" s="19"/>
      <c r="AC482" s="19"/>
      <c r="AD482" s="19"/>
      <c r="AE482" s="19"/>
      <c r="AF482" s="19"/>
      <c r="AG482" s="19"/>
      <c r="AH482" s="19"/>
      <c r="AI482" s="19"/>
      <c r="AJ482" s="19"/>
      <c r="AK482" s="19"/>
      <c r="AL482" s="19"/>
      <c r="AM482" s="19"/>
      <c r="AN482" s="19"/>
      <c r="AO482" s="19"/>
      <c r="AP482" s="19"/>
    </row>
    <row r="483" spans="15:42" x14ac:dyDescent="0.3">
      <c r="O483" s="19" t="str" cm="1">
        <f t="array" ref="O483">IFERROR(
  IF(OR($M483="",$N483=""),
    "",
    _xlfn.LET(
      _xlpm.num_characters, characters_per_cell,
      _xlpm.space_chars, 0,
      _xlpm.raw, K483,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((CEILING(_xlpm.x,$H$7)*1000)-45699)&gt;=((CEILING($M483,$H$7)*1000)-45699)
      )),
      _xlpm.n, _xlfn.SCAN(0, _xlpm.flag, _xlfn.LAMBDA(_xlpm.a,_xlpm.b, _xlpm.a + --_xlpm.b)),
      IF(_xlpm.flag, MID(_xlpm.txt,(_xlpm.n-1)*_xlpm.num_characters+1, _xlpm.num_characters), "")
    )
  ),
"")</f>
        <v/>
      </c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  <c r="AB483" s="19"/>
      <c r="AC483" s="19"/>
      <c r="AD483" s="19"/>
      <c r="AE483" s="19"/>
      <c r="AF483" s="19"/>
      <c r="AG483" s="19"/>
      <c r="AH483" s="19"/>
      <c r="AI483" s="19"/>
      <c r="AJ483" s="19"/>
      <c r="AK483" s="19"/>
      <c r="AL483" s="19"/>
      <c r="AM483" s="19"/>
      <c r="AN483" s="19"/>
      <c r="AO483" s="19"/>
      <c r="AP483" s="19"/>
    </row>
    <row r="484" spans="15:42" x14ac:dyDescent="0.3">
      <c r="O484" s="19" t="str" cm="1">
        <f t="array" ref="O484">IFERROR(
  IF(OR($M484="",$N484=""),
    "",
    _xlfn.LET(
      _xlpm.num_characters, characters_per_cell,
      _xlpm.space_chars, 0,
      _xlpm.raw, K484,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((CEILING(_xlpm.x,$H$7)*1000)-45699)&gt;=((CEILING($M484,$H$7)*1000)-45699)
      )),
      _xlpm.n, _xlfn.SCAN(0, _xlpm.flag, _xlfn.LAMBDA(_xlpm.a,_xlpm.b, _xlpm.a + --_xlpm.b)),
      IF(_xlpm.flag, MID(_xlpm.txt,(_xlpm.n-1)*_xlpm.num_characters+1, _xlpm.num_characters), "")
    )
  ),
"")</f>
        <v/>
      </c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  <c r="AB484" s="19"/>
      <c r="AC484" s="19"/>
      <c r="AD484" s="19"/>
      <c r="AE484" s="19"/>
      <c r="AF484" s="19"/>
      <c r="AG484" s="19"/>
      <c r="AH484" s="19"/>
      <c r="AI484" s="19"/>
      <c r="AJ484" s="19"/>
      <c r="AK484" s="19"/>
      <c r="AL484" s="19"/>
      <c r="AM484" s="19"/>
      <c r="AN484" s="19"/>
      <c r="AO484" s="19"/>
      <c r="AP484" s="19"/>
    </row>
    <row r="485" spans="15:42" x14ac:dyDescent="0.3">
      <c r="O485" s="19" t="str" cm="1">
        <f t="array" ref="O485">IFERROR(
  IF(OR($M485="",$N485=""),
    "",
    _xlfn.LET(
      _xlpm.num_characters, characters_per_cell,
      _xlpm.space_chars, 0,
      _xlpm.raw, K485,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((CEILING(_xlpm.x,$H$7)*1000)-45699)&gt;=((CEILING($M485,$H$7)*1000)-45699)
      )),
      _xlpm.n, _xlfn.SCAN(0, _xlpm.flag, _xlfn.LAMBDA(_xlpm.a,_xlpm.b, _xlpm.a + --_xlpm.b)),
      IF(_xlpm.flag, MID(_xlpm.txt,(_xlpm.n-1)*_xlpm.num_characters+1, _xlpm.num_characters), "")
    )
  ),
"")</f>
        <v/>
      </c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  <c r="AB485" s="19"/>
      <c r="AC485" s="19"/>
      <c r="AD485" s="19"/>
      <c r="AE485" s="19"/>
      <c r="AF485" s="19"/>
      <c r="AG485" s="19"/>
      <c r="AH485" s="19"/>
      <c r="AI485" s="19"/>
      <c r="AJ485" s="19"/>
      <c r="AK485" s="19"/>
      <c r="AL485" s="19"/>
      <c r="AM485" s="19"/>
      <c r="AN485" s="19"/>
      <c r="AO485" s="19"/>
      <c r="AP485" s="19"/>
    </row>
    <row r="486" spans="15:42" x14ac:dyDescent="0.3">
      <c r="O486" s="19" t="str" cm="1">
        <f t="array" ref="O486">IFERROR(
  IF(OR($M486="",$N486=""),
    "",
    _xlfn.LET(
      _xlpm.num_characters, characters_per_cell,
      _xlpm.space_chars, 0,
      _xlpm.raw, K486,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((CEILING(_xlpm.x,$H$7)*1000)-45699)&gt;=((CEILING($M486,$H$7)*1000)-45699)
      )),
      _xlpm.n, _xlfn.SCAN(0, _xlpm.flag, _xlfn.LAMBDA(_xlpm.a,_xlpm.b, _xlpm.a + --_xlpm.b)),
      IF(_xlpm.flag, MID(_xlpm.txt,(_xlpm.n-1)*_xlpm.num_characters+1, _xlpm.num_characters), "")
    )
  ),
"")</f>
        <v/>
      </c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  <c r="AB486" s="19"/>
      <c r="AC486" s="19"/>
      <c r="AD486" s="19"/>
      <c r="AE486" s="19"/>
      <c r="AF486" s="19"/>
      <c r="AG486" s="19"/>
      <c r="AH486" s="19"/>
      <c r="AI486" s="19"/>
      <c r="AJ486" s="19"/>
      <c r="AK486" s="19"/>
      <c r="AL486" s="19"/>
      <c r="AM486" s="19"/>
      <c r="AN486" s="19"/>
      <c r="AO486" s="19"/>
      <c r="AP486" s="19"/>
    </row>
    <row r="487" spans="15:42" x14ac:dyDescent="0.3">
      <c r="O487" s="19" t="str" cm="1">
        <f t="array" ref="O487">IFERROR(
  IF(OR($M487="",$N487=""),
    "",
    _xlfn.LET(
      _xlpm.num_characters, characters_per_cell,
      _xlpm.space_chars, 0,
      _xlpm.raw, K487,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((CEILING(_xlpm.x,$H$7)*1000)-45699)&gt;=((CEILING($M487,$H$7)*1000)-45699)
      )),
      _xlpm.n, _xlfn.SCAN(0, _xlpm.flag, _xlfn.LAMBDA(_xlpm.a,_xlpm.b, _xlpm.a + --_xlpm.b)),
      IF(_xlpm.flag, MID(_xlpm.txt,(_xlpm.n-1)*_xlpm.num_characters+1, _xlpm.num_characters), "")
    )
  ),
"")</f>
        <v/>
      </c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  <c r="AB487" s="19"/>
      <c r="AC487" s="19"/>
      <c r="AD487" s="19"/>
      <c r="AE487" s="19"/>
      <c r="AF487" s="19"/>
      <c r="AG487" s="19"/>
      <c r="AH487" s="19"/>
      <c r="AI487" s="19"/>
      <c r="AJ487" s="19"/>
      <c r="AK487" s="19"/>
      <c r="AL487" s="19"/>
      <c r="AM487" s="19"/>
      <c r="AN487" s="19"/>
      <c r="AO487" s="19"/>
      <c r="AP487" s="19"/>
    </row>
    <row r="488" spans="15:42" x14ac:dyDescent="0.3">
      <c r="O488" s="19" t="str" cm="1">
        <f t="array" ref="O488">IFERROR(
  IF(OR($M488="",$N488=""),
    "",
    _xlfn.LET(
      _xlpm.num_characters, characters_per_cell,
      _xlpm.space_chars, 0,
      _xlpm.raw, K488,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((CEILING(_xlpm.x,$H$7)*1000)-45699)&gt;=((CEILING($M488,$H$7)*1000)-45699)
      )),
      _xlpm.n, _xlfn.SCAN(0, _xlpm.flag, _xlfn.LAMBDA(_xlpm.a,_xlpm.b, _xlpm.a + --_xlpm.b)),
      IF(_xlpm.flag, MID(_xlpm.txt,(_xlpm.n-1)*_xlpm.num_characters+1, _xlpm.num_characters), "")
    )
  ),
"")</f>
        <v/>
      </c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  <c r="AB488" s="19"/>
      <c r="AC488" s="19"/>
      <c r="AD488" s="19"/>
      <c r="AE488" s="19"/>
      <c r="AF488" s="19"/>
      <c r="AG488" s="19"/>
      <c r="AH488" s="19"/>
      <c r="AI488" s="19"/>
      <c r="AJ488" s="19"/>
      <c r="AK488" s="19"/>
      <c r="AL488" s="19"/>
      <c r="AM488" s="19"/>
      <c r="AN488" s="19"/>
      <c r="AO488" s="19"/>
      <c r="AP488" s="19"/>
    </row>
    <row r="489" spans="15:42" x14ac:dyDescent="0.3">
      <c r="O489" s="19" t="str" cm="1">
        <f t="array" ref="O489">IFERROR(
  IF(OR($M489="",$N489=""),
    "",
    _xlfn.LET(
      _xlpm.num_characters, characters_per_cell,
      _xlpm.space_chars, 0,
      _xlpm.raw, K489,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((CEILING(_xlpm.x,$H$7)*1000)-45699)&gt;=((CEILING($M489,$H$7)*1000)-45699)
      )),
      _xlpm.n, _xlfn.SCAN(0, _xlpm.flag, _xlfn.LAMBDA(_xlpm.a,_xlpm.b, _xlpm.a + --_xlpm.b)),
      IF(_xlpm.flag, MID(_xlpm.txt,(_xlpm.n-1)*_xlpm.num_characters+1, _xlpm.num_characters), "")
    )
  ),
"")</f>
        <v/>
      </c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  <c r="AB489" s="19"/>
      <c r="AC489" s="19"/>
      <c r="AD489" s="19"/>
      <c r="AE489" s="19"/>
      <c r="AF489" s="19"/>
      <c r="AG489" s="19"/>
      <c r="AH489" s="19"/>
      <c r="AI489" s="19"/>
      <c r="AJ489" s="19"/>
      <c r="AK489" s="19"/>
      <c r="AL489" s="19"/>
      <c r="AM489" s="19"/>
      <c r="AN489" s="19"/>
      <c r="AO489" s="19"/>
      <c r="AP489" s="19"/>
    </row>
    <row r="490" spans="15:42" x14ac:dyDescent="0.3">
      <c r="O490" s="19" t="str" cm="1">
        <f t="array" ref="O490">IFERROR(
  IF(OR($M490="",$N490=""),
    "",
    _xlfn.LET(
      _xlpm.num_characters, characters_per_cell,
      _xlpm.space_chars, 0,
      _xlpm.raw, K490,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((CEILING(_xlpm.x,$H$7)*1000)-45699)&gt;=((CEILING($M490,$H$7)*1000)-45699)
      )),
      _xlpm.n, _xlfn.SCAN(0, _xlpm.flag, _xlfn.LAMBDA(_xlpm.a,_xlpm.b, _xlpm.a + --_xlpm.b)),
      IF(_xlpm.flag, MID(_xlpm.txt,(_xlpm.n-1)*_xlpm.num_characters+1, _xlpm.num_characters), "")
    )
  ),
"")</f>
        <v/>
      </c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  <c r="AB490" s="19"/>
      <c r="AC490" s="19"/>
      <c r="AD490" s="19"/>
      <c r="AE490" s="19"/>
      <c r="AF490" s="19"/>
      <c r="AG490" s="19"/>
      <c r="AH490" s="19"/>
      <c r="AI490" s="19"/>
      <c r="AJ490" s="19"/>
      <c r="AK490" s="19"/>
      <c r="AL490" s="19"/>
      <c r="AM490" s="19"/>
      <c r="AN490" s="19"/>
      <c r="AO490" s="19"/>
      <c r="AP490" s="19"/>
    </row>
    <row r="491" spans="15:42" x14ac:dyDescent="0.3">
      <c r="O491" s="19" t="str" cm="1">
        <f t="array" ref="O491">IFERROR(
  IF(OR($M491="",$N491=""),
    "",
    _xlfn.LET(
      _xlpm.num_characters, characters_per_cell,
      _xlpm.space_chars, 0,
      _xlpm.raw, K491,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((CEILING(_xlpm.x,$H$7)*1000)-45699)&gt;=((CEILING($M491,$H$7)*1000)-45699)
      )),
      _xlpm.n, _xlfn.SCAN(0, _xlpm.flag, _xlfn.LAMBDA(_xlpm.a,_xlpm.b, _xlpm.a + --_xlpm.b)),
      IF(_xlpm.flag, MID(_xlpm.txt,(_xlpm.n-1)*_xlpm.num_characters+1, _xlpm.num_characters), "")
    )
  ),
"")</f>
        <v/>
      </c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  <c r="AB491" s="19"/>
      <c r="AC491" s="19"/>
      <c r="AD491" s="19"/>
      <c r="AE491" s="19"/>
      <c r="AF491" s="19"/>
      <c r="AG491" s="19"/>
      <c r="AH491" s="19"/>
      <c r="AI491" s="19"/>
      <c r="AJ491" s="19"/>
      <c r="AK491" s="19"/>
      <c r="AL491" s="19"/>
      <c r="AM491" s="19"/>
      <c r="AN491" s="19"/>
      <c r="AO491" s="19"/>
      <c r="AP491" s="19"/>
    </row>
    <row r="492" spans="15:42" x14ac:dyDescent="0.3">
      <c r="O492" s="19" t="str" cm="1">
        <f t="array" ref="O492">IFERROR(
  IF(OR($M492="",$N492=""),
    "",
    _xlfn.LET(
      _xlpm.num_characters, characters_per_cell,
      _xlpm.space_chars, 0,
      _xlpm.raw, K492,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((CEILING(_xlpm.x,$H$7)*1000)-45699)&gt;=((CEILING($M492,$H$7)*1000)-45699)
      )),
      _xlpm.n, _xlfn.SCAN(0, _xlpm.flag, _xlfn.LAMBDA(_xlpm.a,_xlpm.b, _xlpm.a + --_xlpm.b)),
      IF(_xlpm.flag, MID(_xlpm.txt,(_xlpm.n-1)*_xlpm.num_characters+1, _xlpm.num_characters), "")
    )
  ),
"")</f>
        <v/>
      </c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  <c r="AB492" s="19"/>
      <c r="AC492" s="19"/>
      <c r="AD492" s="19"/>
      <c r="AE492" s="19"/>
      <c r="AF492" s="19"/>
      <c r="AG492" s="19"/>
      <c r="AH492" s="19"/>
      <c r="AI492" s="19"/>
      <c r="AJ492" s="19"/>
      <c r="AK492" s="19"/>
      <c r="AL492" s="19"/>
      <c r="AM492" s="19"/>
      <c r="AN492" s="19"/>
      <c r="AO492" s="19"/>
      <c r="AP492" s="19"/>
    </row>
    <row r="493" spans="15:42" x14ac:dyDescent="0.3">
      <c r="O493" s="19" t="str" cm="1">
        <f t="array" ref="O493">IFERROR(
  IF(OR($M493="",$N493=""),
    "",
    _xlfn.LET(
      _xlpm.num_characters, characters_per_cell,
      _xlpm.space_chars, 0,
      _xlpm.raw, K493,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((CEILING(_xlpm.x,$H$7)*1000)-45699)&gt;=((CEILING($M493,$H$7)*1000)-45699)
      )),
      _xlpm.n, _xlfn.SCAN(0, _xlpm.flag, _xlfn.LAMBDA(_xlpm.a,_xlpm.b, _xlpm.a + --_xlpm.b)),
      IF(_xlpm.flag, MID(_xlpm.txt,(_xlpm.n-1)*_xlpm.num_characters+1, _xlpm.num_characters), "")
    )
  ),
"")</f>
        <v/>
      </c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  <c r="AB493" s="19"/>
      <c r="AC493" s="19"/>
      <c r="AD493" s="19"/>
      <c r="AE493" s="19"/>
      <c r="AF493" s="19"/>
      <c r="AG493" s="19"/>
      <c r="AH493" s="19"/>
      <c r="AI493" s="19"/>
      <c r="AJ493" s="19"/>
      <c r="AK493" s="19"/>
      <c r="AL493" s="19"/>
      <c r="AM493" s="19"/>
      <c r="AN493" s="19"/>
      <c r="AO493" s="19"/>
      <c r="AP493" s="19"/>
    </row>
    <row r="494" spans="15:42" x14ac:dyDescent="0.3">
      <c r="O494" s="19" t="str" cm="1">
        <f t="array" ref="O494">IFERROR(
  IF(OR($M494="",$N494=""),
    "",
    _xlfn.LET(
      _xlpm.num_characters, characters_per_cell,
      _xlpm.space_chars, 0,
      _xlpm.raw, K494,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((CEILING(_xlpm.x,$H$7)*1000)-45699)&gt;=((CEILING($M494,$H$7)*1000)-45699)
      )),
      _xlpm.n, _xlfn.SCAN(0, _xlpm.flag, _xlfn.LAMBDA(_xlpm.a,_xlpm.b, _xlpm.a + --_xlpm.b)),
      IF(_xlpm.flag, MID(_xlpm.txt,(_xlpm.n-1)*_xlpm.num_characters+1, _xlpm.num_characters), "")
    )
  ),
"")</f>
        <v/>
      </c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  <c r="AB494" s="19"/>
      <c r="AC494" s="19"/>
      <c r="AD494" s="19"/>
      <c r="AE494" s="19"/>
      <c r="AF494" s="19"/>
      <c r="AG494" s="19"/>
      <c r="AH494" s="19"/>
      <c r="AI494" s="19"/>
      <c r="AJ494" s="19"/>
      <c r="AK494" s="19"/>
      <c r="AL494" s="19"/>
      <c r="AM494" s="19"/>
      <c r="AN494" s="19"/>
      <c r="AO494" s="19"/>
      <c r="AP494" s="19"/>
    </row>
    <row r="495" spans="15:42" x14ac:dyDescent="0.3">
      <c r="O495" s="19" t="str" cm="1">
        <f t="array" ref="O495">IFERROR(
  IF(OR($M495="",$N495=""),
    "",
    _xlfn.LET(
      _xlpm.num_characters, characters_per_cell,
      _xlpm.space_chars, 0,
      _xlpm.raw, K495,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((CEILING(_xlpm.x,$H$7)*1000)-45699)&gt;=((CEILING($M495,$H$7)*1000)-45699)
      )),
      _xlpm.n, _xlfn.SCAN(0, _xlpm.flag, _xlfn.LAMBDA(_xlpm.a,_xlpm.b, _xlpm.a + --_xlpm.b)),
      IF(_xlpm.flag, MID(_xlpm.txt,(_xlpm.n-1)*_xlpm.num_characters+1, _xlpm.num_characters), "")
    )
  ),
"")</f>
        <v/>
      </c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  <c r="AB495" s="19"/>
      <c r="AC495" s="19"/>
      <c r="AD495" s="19"/>
      <c r="AE495" s="19"/>
      <c r="AF495" s="19"/>
      <c r="AG495" s="19"/>
      <c r="AH495" s="19"/>
      <c r="AI495" s="19"/>
      <c r="AJ495" s="19"/>
      <c r="AK495" s="19"/>
      <c r="AL495" s="19"/>
      <c r="AM495" s="19"/>
      <c r="AN495" s="19"/>
      <c r="AO495" s="19"/>
      <c r="AP495" s="19"/>
    </row>
    <row r="496" spans="15:42" x14ac:dyDescent="0.3">
      <c r="O496" s="19" t="str" cm="1">
        <f t="array" ref="O496">IFERROR(
  IF(OR($M496="",$N496=""),
    "",
    _xlfn.LET(
      _xlpm.num_characters, characters_per_cell,
      _xlpm.space_chars, 0,
      _xlpm.raw, K496,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((CEILING(_xlpm.x,$H$7)*1000)-45699)&gt;=((CEILING($M496,$H$7)*1000)-45699)
      )),
      _xlpm.n, _xlfn.SCAN(0, _xlpm.flag, _xlfn.LAMBDA(_xlpm.a,_xlpm.b, _xlpm.a + --_xlpm.b)),
      IF(_xlpm.flag, MID(_xlpm.txt,(_xlpm.n-1)*_xlpm.num_characters+1, _xlpm.num_characters), "")
    )
  ),
"")</f>
        <v/>
      </c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  <c r="AB496" s="19"/>
      <c r="AC496" s="19"/>
      <c r="AD496" s="19"/>
      <c r="AE496" s="19"/>
      <c r="AF496" s="19"/>
      <c r="AG496" s="19"/>
      <c r="AH496" s="19"/>
      <c r="AI496" s="19"/>
      <c r="AJ496" s="19"/>
      <c r="AK496" s="19"/>
      <c r="AL496" s="19"/>
      <c r="AM496" s="19"/>
      <c r="AN496" s="19"/>
      <c r="AO496" s="19"/>
      <c r="AP496" s="19"/>
    </row>
    <row r="497" spans="15:42" x14ac:dyDescent="0.3">
      <c r="O497" s="19" t="str" cm="1">
        <f t="array" ref="O497">IFERROR(
  IF(OR($M497="",$N497=""),
    "",
    _xlfn.LET(
      _xlpm.num_characters, characters_per_cell,
      _xlpm.space_chars, 0,
      _xlpm.raw, K497,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((CEILING(_xlpm.x,$H$7)*1000)-45699)&gt;=((CEILING($M497,$H$7)*1000)-45699)
      )),
      _xlpm.n, _xlfn.SCAN(0, _xlpm.flag, _xlfn.LAMBDA(_xlpm.a,_xlpm.b, _xlpm.a + --_xlpm.b)),
      IF(_xlpm.flag, MID(_xlpm.txt,(_xlpm.n-1)*_xlpm.num_characters+1, _xlpm.num_characters), "")
    )
  ),
"")</f>
        <v/>
      </c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  <c r="AB497" s="19"/>
      <c r="AC497" s="19"/>
      <c r="AD497" s="19"/>
      <c r="AE497" s="19"/>
      <c r="AF497" s="19"/>
      <c r="AG497" s="19"/>
      <c r="AH497" s="19"/>
      <c r="AI497" s="19"/>
      <c r="AJ497" s="19"/>
      <c r="AK497" s="19"/>
      <c r="AL497" s="19"/>
      <c r="AM497" s="19"/>
      <c r="AN497" s="19"/>
      <c r="AO497" s="19"/>
      <c r="AP497" s="19"/>
    </row>
    <row r="498" spans="15:42" x14ac:dyDescent="0.3">
      <c r="O498" s="19" t="str" cm="1">
        <f t="array" ref="O498">IFERROR(
  IF(OR($M498="",$N498=""),
    "",
    _xlfn.LET(
      _xlpm.num_characters, characters_per_cell,
      _xlpm.space_chars, 0,
      _xlpm.raw, K498,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((CEILING(_xlpm.x,$H$7)*1000)-45699)&gt;=((CEILING($M498,$H$7)*1000)-45699)
      )),
      _xlpm.n, _xlfn.SCAN(0, _xlpm.flag, _xlfn.LAMBDA(_xlpm.a,_xlpm.b, _xlpm.a + --_xlpm.b)),
      IF(_xlpm.flag, MID(_xlpm.txt,(_xlpm.n-1)*_xlpm.num_characters+1, _xlpm.num_characters), "")
    )
  ),
"")</f>
        <v/>
      </c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  <c r="AB498" s="19"/>
      <c r="AC498" s="19"/>
      <c r="AD498" s="19"/>
      <c r="AE498" s="19"/>
      <c r="AF498" s="19"/>
      <c r="AG498" s="19"/>
      <c r="AH498" s="19"/>
      <c r="AI498" s="19"/>
      <c r="AJ498" s="19"/>
      <c r="AK498" s="19"/>
      <c r="AL498" s="19"/>
      <c r="AM498" s="19"/>
      <c r="AN498" s="19"/>
      <c r="AO498" s="19"/>
      <c r="AP498" s="19"/>
    </row>
    <row r="499" spans="15:42" x14ac:dyDescent="0.3">
      <c r="O499" s="19" t="str" cm="1">
        <f t="array" ref="O499">IFERROR(
  IF(OR($M499="",$N499=""),
    "",
    _xlfn.LET(
      _xlpm.num_characters, characters_per_cell,
      _xlpm.space_chars, 0,
      _xlpm.raw, K499,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((CEILING(_xlpm.x,$H$7)*1000)-45699)&gt;=((CEILING($M499,$H$7)*1000)-45699)
      )),
      _xlpm.n, _xlfn.SCAN(0, _xlpm.flag, _xlfn.LAMBDA(_xlpm.a,_xlpm.b, _xlpm.a + --_xlpm.b)),
      IF(_xlpm.flag, MID(_xlpm.txt,(_xlpm.n-1)*_xlpm.num_characters+1, _xlpm.num_characters), "")
    )
  ),
"")</f>
        <v/>
      </c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  <c r="AB499" s="19"/>
      <c r="AC499" s="19"/>
      <c r="AD499" s="19"/>
      <c r="AE499" s="19"/>
      <c r="AF499" s="19"/>
      <c r="AG499" s="19"/>
      <c r="AH499" s="19"/>
      <c r="AI499" s="19"/>
      <c r="AJ499" s="19"/>
      <c r="AK499" s="19"/>
      <c r="AL499" s="19"/>
      <c r="AM499" s="19"/>
      <c r="AN499" s="19"/>
      <c r="AO499" s="19"/>
      <c r="AP499" s="19"/>
    </row>
    <row r="500" spans="15:42" x14ac:dyDescent="0.3">
      <c r="O500" s="19" t="str" cm="1">
        <f t="array" ref="O500">IFERROR(
  IF(OR($M500="",$N500=""),
    "",
    _xlfn.LET(
      _xlpm.num_characters, characters_per_cell,
      _xlpm.space_chars, 0,
      _xlpm.raw, K500,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((CEILING(_xlpm.x,$H$7)*1000)-45699)&gt;=((CEILING($M500,$H$7)*1000)-45699)
      )),
      _xlpm.n, _xlfn.SCAN(0, _xlpm.flag, _xlfn.LAMBDA(_xlpm.a,_xlpm.b, _xlpm.a + --_xlpm.b)),
      IF(_xlpm.flag, MID(_xlpm.txt,(_xlpm.n-1)*_xlpm.num_characters+1, _xlpm.num_characters), "")
    )
  ),
"")</f>
        <v/>
      </c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  <c r="AB500" s="19"/>
      <c r="AC500" s="19"/>
      <c r="AD500" s="19"/>
      <c r="AE500" s="19"/>
      <c r="AF500" s="19"/>
      <c r="AG500" s="19"/>
      <c r="AH500" s="19"/>
      <c r="AI500" s="19"/>
      <c r="AJ500" s="19"/>
      <c r="AK500" s="19"/>
      <c r="AL500" s="19"/>
      <c r="AM500" s="19"/>
      <c r="AN500" s="19"/>
      <c r="AO500" s="19"/>
      <c r="AP500" s="19"/>
    </row>
    <row r="501" spans="15:42" x14ac:dyDescent="0.3">
      <c r="O501" s="19" t="str" cm="1">
        <f t="array" ref="O501">IFERROR(
  IF(OR($M501="",$N501=""),
    "",
    _xlfn.LET(
      _xlpm.num_characters, characters_per_cell,
      _xlpm.space_chars, 0,
      _xlpm.raw, K501,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((CEILING(_xlpm.x,$H$7)*1000)-45699)&gt;=((CEILING($M501,$H$7)*1000)-45699)
      )),
      _xlpm.n, _xlfn.SCAN(0, _xlpm.flag, _xlfn.LAMBDA(_xlpm.a,_xlpm.b, _xlpm.a + --_xlpm.b)),
      IF(_xlpm.flag, MID(_xlpm.txt,(_xlpm.n-1)*_xlpm.num_characters+1, _xlpm.num_characters), "")
    )
  ),
"")</f>
        <v/>
      </c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  <c r="AB501" s="19"/>
      <c r="AC501" s="19"/>
      <c r="AD501" s="19"/>
      <c r="AE501" s="19"/>
      <c r="AF501" s="19"/>
      <c r="AG501" s="19"/>
      <c r="AH501" s="19"/>
      <c r="AI501" s="19"/>
      <c r="AJ501" s="19"/>
      <c r="AK501" s="19"/>
      <c r="AL501" s="19"/>
      <c r="AM501" s="19"/>
      <c r="AN501" s="19"/>
      <c r="AO501" s="19"/>
      <c r="AP501" s="19"/>
    </row>
    <row r="502" spans="15:42" x14ac:dyDescent="0.3">
      <c r="O502" s="19" t="str" cm="1">
        <f t="array" ref="O502">IFERROR(
  IF(OR($M502="",$N502=""),
    "",
    _xlfn.LET(
      _xlpm.num_characters, characters_per_cell,
      _xlpm.space_chars, 0,
      _xlpm.raw, K502,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((CEILING(_xlpm.x,$H$7)*1000)-45699)&gt;=((CEILING($M502,$H$7)*1000)-45699)
      )),
      _xlpm.n, _xlfn.SCAN(0, _xlpm.flag, _xlfn.LAMBDA(_xlpm.a,_xlpm.b, _xlpm.a + --_xlpm.b)),
      IF(_xlpm.flag, MID(_xlpm.txt,(_xlpm.n-1)*_xlpm.num_characters+1, _xlpm.num_characters), "")
    )
  ),
"")</f>
        <v/>
      </c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  <c r="AB502" s="19"/>
      <c r="AC502" s="19"/>
      <c r="AD502" s="19"/>
      <c r="AE502" s="19"/>
      <c r="AF502" s="19"/>
      <c r="AG502" s="19"/>
      <c r="AH502" s="19"/>
      <c r="AI502" s="19"/>
      <c r="AJ502" s="19"/>
      <c r="AK502" s="19"/>
      <c r="AL502" s="19"/>
      <c r="AM502" s="19"/>
      <c r="AN502" s="19"/>
      <c r="AO502" s="19"/>
      <c r="AP502" s="19"/>
    </row>
    <row r="503" spans="15:42" x14ac:dyDescent="0.3">
      <c r="O503" s="19" t="str" cm="1">
        <f t="array" ref="O503">IFERROR(
  IF(OR($M503="",$N503=""),
    "",
    _xlfn.LET(
      _xlpm.num_characters, characters_per_cell,
      _xlpm.space_chars, 0,
      _xlpm.raw, K503,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((CEILING(_xlpm.x,$H$7)*1000)-45699)&gt;=((CEILING($M503,$H$7)*1000)-45699)
      )),
      _xlpm.n, _xlfn.SCAN(0, _xlpm.flag, _xlfn.LAMBDA(_xlpm.a,_xlpm.b, _xlpm.a + --_xlpm.b)),
      IF(_xlpm.flag, MID(_xlpm.txt,(_xlpm.n-1)*_xlpm.num_characters+1, _xlpm.num_characters), "")
    )
  ),
"")</f>
        <v/>
      </c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  <c r="AB503" s="19"/>
      <c r="AC503" s="19"/>
      <c r="AD503" s="19"/>
      <c r="AE503" s="19"/>
      <c r="AF503" s="19"/>
      <c r="AG503" s="19"/>
      <c r="AH503" s="19"/>
      <c r="AI503" s="19"/>
      <c r="AJ503" s="19"/>
      <c r="AK503" s="19"/>
      <c r="AL503" s="19"/>
      <c r="AM503" s="19"/>
      <c r="AN503" s="19"/>
      <c r="AO503" s="19"/>
      <c r="AP503" s="19"/>
    </row>
    <row r="504" spans="15:42" x14ac:dyDescent="0.3">
      <c r="O504" s="19" t="str" cm="1">
        <f t="array" ref="O504">IFERROR(
  IF(OR($M504="",$N504=""),
    "",
    _xlfn.LET(
      _xlpm.num_characters, characters_per_cell,
      _xlpm.space_chars, 0,
      _xlpm.raw, K504,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((CEILING(_xlpm.x,$H$7)*1000)-45699)&gt;=((CEILING($M504,$H$7)*1000)-45699)
      )),
      _xlpm.n, _xlfn.SCAN(0, _xlpm.flag, _xlfn.LAMBDA(_xlpm.a,_xlpm.b, _xlpm.a + --_xlpm.b)),
      IF(_xlpm.flag, MID(_xlpm.txt,(_xlpm.n-1)*_xlpm.num_characters+1, _xlpm.num_characters), "")
    )
  ),
"")</f>
        <v/>
      </c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  <c r="AB504" s="19"/>
      <c r="AC504" s="19"/>
      <c r="AD504" s="19"/>
      <c r="AE504" s="19"/>
      <c r="AF504" s="19"/>
      <c r="AG504" s="19"/>
      <c r="AH504" s="19"/>
      <c r="AI504" s="19"/>
      <c r="AJ504" s="19"/>
      <c r="AK504" s="19"/>
      <c r="AL504" s="19"/>
      <c r="AM504" s="19"/>
      <c r="AN504" s="19"/>
      <c r="AO504" s="19"/>
      <c r="AP504" s="19"/>
    </row>
    <row r="505" spans="15:42" x14ac:dyDescent="0.3">
      <c r="O505" s="19" t="str" cm="1">
        <f t="array" ref="O505">IFERROR(
  IF(OR($M505="",$N505=""),
    "",
    _xlfn.LET(
      _xlpm.num_characters, characters_per_cell,
      _xlpm.space_chars, 0,
      _xlpm.raw, K505,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((CEILING(_xlpm.x,$H$7)*1000)-45699)&gt;=((CEILING($M505,$H$7)*1000)-45699)
      )),
      _xlpm.n, _xlfn.SCAN(0, _xlpm.flag, _xlfn.LAMBDA(_xlpm.a,_xlpm.b, _xlpm.a + --_xlpm.b)),
      IF(_xlpm.flag, MID(_xlpm.txt,(_xlpm.n-1)*_xlpm.num_characters+1, _xlpm.num_characters), "")
    )
  ),
"")</f>
        <v/>
      </c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  <c r="AB505" s="19"/>
      <c r="AC505" s="19"/>
      <c r="AD505" s="19"/>
      <c r="AE505" s="19"/>
      <c r="AF505" s="19"/>
      <c r="AG505" s="19"/>
      <c r="AH505" s="19"/>
      <c r="AI505" s="19"/>
      <c r="AJ505" s="19"/>
      <c r="AK505" s="19"/>
      <c r="AL505" s="19"/>
      <c r="AM505" s="19"/>
      <c r="AN505" s="19"/>
      <c r="AO505" s="19"/>
      <c r="AP505" s="19"/>
    </row>
    <row r="506" spans="15:42" x14ac:dyDescent="0.3">
      <c r="O506" s="19" t="str" cm="1">
        <f t="array" ref="O506">IFERROR(
  IF(OR($M506="",$N506=""),
    "",
    _xlfn.LET(
      _xlpm.num_characters, characters_per_cell,
      _xlpm.space_chars, 0,
      _xlpm.raw, K506,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((CEILING(_xlpm.x,$H$7)*1000)-45699)&gt;=((CEILING($M506,$H$7)*1000)-45699)
      )),
      _xlpm.n, _xlfn.SCAN(0, _xlpm.flag, _xlfn.LAMBDA(_xlpm.a,_xlpm.b, _xlpm.a + --_xlpm.b)),
      IF(_xlpm.flag, MID(_xlpm.txt,(_xlpm.n-1)*_xlpm.num_characters+1, _xlpm.num_characters), "")
    )
  ),
"")</f>
        <v/>
      </c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  <c r="AB506" s="19"/>
      <c r="AC506" s="19"/>
      <c r="AD506" s="19"/>
      <c r="AE506" s="19"/>
      <c r="AF506" s="19"/>
      <c r="AG506" s="19"/>
      <c r="AH506" s="19"/>
      <c r="AI506" s="19"/>
      <c r="AJ506" s="19"/>
      <c r="AK506" s="19"/>
      <c r="AL506" s="19"/>
      <c r="AM506" s="19"/>
      <c r="AN506" s="19"/>
      <c r="AO506" s="19"/>
      <c r="AP506" s="19"/>
    </row>
    <row r="507" spans="15:42" x14ac:dyDescent="0.3">
      <c r="O507" s="19" t="str" cm="1">
        <f t="array" ref="O507">IFERROR(
  IF(OR($M507="",$N507=""),
    "",
    _xlfn.LET(
      _xlpm.num_characters, characters_per_cell,
      _xlpm.space_chars, 0,
      _xlpm.raw, K507,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((CEILING(_xlpm.x,$H$7)*1000)-45699)&gt;=((CEILING($M507,$H$7)*1000)-45699)
      )),
      _xlpm.n, _xlfn.SCAN(0, _xlpm.flag, _xlfn.LAMBDA(_xlpm.a,_xlpm.b, _xlpm.a + --_xlpm.b)),
      IF(_xlpm.flag, MID(_xlpm.txt,(_xlpm.n-1)*_xlpm.num_characters+1, _xlpm.num_characters), "")
    )
  ),
"")</f>
        <v/>
      </c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  <c r="AB507" s="19"/>
      <c r="AC507" s="19"/>
      <c r="AD507" s="19"/>
      <c r="AE507" s="19"/>
      <c r="AF507" s="19"/>
      <c r="AG507" s="19"/>
      <c r="AH507" s="19"/>
      <c r="AI507" s="19"/>
      <c r="AJ507" s="19"/>
      <c r="AK507" s="19"/>
      <c r="AL507" s="19"/>
      <c r="AM507" s="19"/>
      <c r="AN507" s="19"/>
      <c r="AO507" s="19"/>
      <c r="AP507" s="19"/>
    </row>
    <row r="508" spans="15:42" x14ac:dyDescent="0.3">
      <c r="O508" s="19" t="str" cm="1">
        <f t="array" ref="O508">IFERROR(
  IF(OR($M508="",$N508=""),
    "",
    _xlfn.LET(
      _xlpm.num_characters, characters_per_cell,
      _xlpm.space_chars, 0,
      _xlpm.raw, K508,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((CEILING(_xlpm.x,$H$7)*1000)-45699)&gt;=((CEILING($M508,$H$7)*1000)-45699)
      )),
      _xlpm.n, _xlfn.SCAN(0, _xlpm.flag, _xlfn.LAMBDA(_xlpm.a,_xlpm.b, _xlpm.a + --_xlpm.b)),
      IF(_xlpm.flag, MID(_xlpm.txt,(_xlpm.n-1)*_xlpm.num_characters+1, _xlpm.num_characters), "")
    )
  ),
"")</f>
        <v/>
      </c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  <c r="AB508" s="19"/>
      <c r="AC508" s="19"/>
      <c r="AD508" s="19"/>
      <c r="AE508" s="19"/>
      <c r="AF508" s="19"/>
      <c r="AG508" s="19"/>
      <c r="AH508" s="19"/>
      <c r="AI508" s="19"/>
      <c r="AJ508" s="19"/>
      <c r="AK508" s="19"/>
      <c r="AL508" s="19"/>
      <c r="AM508" s="19"/>
      <c r="AN508" s="19"/>
      <c r="AO508" s="19"/>
      <c r="AP508" s="19"/>
    </row>
    <row r="509" spans="15:42" x14ac:dyDescent="0.3">
      <c r="O509" s="19" t="str" cm="1">
        <f t="array" ref="O509">IFERROR(
  IF(OR($M509="",$N509=""),
    "",
    _xlfn.LET(
      _xlpm.num_characters, characters_per_cell,
      _xlpm.space_chars, 0,
      _xlpm.raw, K509,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((CEILING(_xlpm.x,$H$7)*1000)-45699)&gt;=((CEILING($M509,$H$7)*1000)-45699)
      )),
      _xlpm.n, _xlfn.SCAN(0, _xlpm.flag, _xlfn.LAMBDA(_xlpm.a,_xlpm.b, _xlpm.a + --_xlpm.b)),
      IF(_xlpm.flag, MID(_xlpm.txt,(_xlpm.n-1)*_xlpm.num_characters+1, _xlpm.num_characters), "")
    )
  ),
"")</f>
        <v/>
      </c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  <c r="AB509" s="19"/>
      <c r="AC509" s="19"/>
      <c r="AD509" s="19"/>
      <c r="AE509" s="19"/>
      <c r="AF509" s="19"/>
      <c r="AG509" s="19"/>
      <c r="AH509" s="19"/>
      <c r="AI509" s="19"/>
      <c r="AJ509" s="19"/>
      <c r="AK509" s="19"/>
      <c r="AL509" s="19"/>
      <c r="AM509" s="19"/>
      <c r="AN509" s="19"/>
      <c r="AO509" s="19"/>
      <c r="AP509" s="19"/>
    </row>
    <row r="510" spans="15:42" x14ac:dyDescent="0.3">
      <c r="O510" s="19" t="str" cm="1">
        <f t="array" ref="O510">IFERROR(
  IF(OR($M510="",$N510=""),
    "",
    _xlfn.LET(
      _xlpm.num_characters, characters_per_cell,
      _xlpm.space_chars, 0,
      _xlpm.raw, K510,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((CEILING(_xlpm.x,$H$7)*1000)-45699)&gt;=((CEILING($M510,$H$7)*1000)-45699)
      )),
      _xlpm.n, _xlfn.SCAN(0, _xlpm.flag, _xlfn.LAMBDA(_xlpm.a,_xlpm.b, _xlpm.a + --_xlpm.b)),
      IF(_xlpm.flag, MID(_xlpm.txt,(_xlpm.n-1)*_xlpm.num_characters+1, _xlpm.num_characters), "")
    )
  ),
"")</f>
        <v/>
      </c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  <c r="AB510" s="19"/>
      <c r="AC510" s="19"/>
      <c r="AD510" s="19"/>
      <c r="AE510" s="19"/>
      <c r="AF510" s="19"/>
      <c r="AG510" s="19"/>
      <c r="AH510" s="19"/>
      <c r="AI510" s="19"/>
      <c r="AJ510" s="19"/>
      <c r="AK510" s="19"/>
      <c r="AL510" s="19"/>
      <c r="AM510" s="19"/>
      <c r="AN510" s="19"/>
      <c r="AO510" s="19"/>
      <c r="AP510" s="19"/>
    </row>
    <row r="511" spans="15:42" x14ac:dyDescent="0.3">
      <c r="O511" s="19" t="str" cm="1">
        <f t="array" ref="O511">IFERROR(
  IF(OR($M511="",$N511=""),
    "",
    _xlfn.LET(
      _xlpm.num_characters, characters_per_cell,
      _xlpm.space_chars, 0,
      _xlpm.raw, K511,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((CEILING(_xlpm.x,$H$7)*1000)-45699)&gt;=((CEILING($M511,$H$7)*1000)-45699)
      )),
      _xlpm.n, _xlfn.SCAN(0, _xlpm.flag, _xlfn.LAMBDA(_xlpm.a,_xlpm.b, _xlpm.a + --_xlpm.b)),
      IF(_xlpm.flag, MID(_xlpm.txt,(_xlpm.n-1)*_xlpm.num_characters+1, _xlpm.num_characters), "")
    )
  ),
"")</f>
        <v/>
      </c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  <c r="AB511" s="19"/>
      <c r="AC511" s="19"/>
      <c r="AD511" s="19"/>
      <c r="AE511" s="19"/>
      <c r="AF511" s="19"/>
      <c r="AG511" s="19"/>
      <c r="AH511" s="19"/>
      <c r="AI511" s="19"/>
      <c r="AJ511" s="19"/>
      <c r="AK511" s="19"/>
      <c r="AL511" s="19"/>
      <c r="AM511" s="19"/>
      <c r="AN511" s="19"/>
      <c r="AO511" s="19"/>
      <c r="AP511" s="19"/>
    </row>
    <row r="512" spans="15:42" x14ac:dyDescent="0.3">
      <c r="O512" s="19" t="str" cm="1">
        <f t="array" ref="O512">IFERROR(
  IF(OR($M512="",$N512=""),
    "",
    _xlfn.LET(
      _xlpm.num_characters, characters_per_cell,
      _xlpm.space_chars, 0,
      _xlpm.raw, K512,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((CEILING(_xlpm.x,$H$7)*1000)-45699)&gt;=((CEILING($M512,$H$7)*1000)-45699)
      )),
      _xlpm.n, _xlfn.SCAN(0, _xlpm.flag, _xlfn.LAMBDA(_xlpm.a,_xlpm.b, _xlpm.a + --_xlpm.b)),
      IF(_xlpm.flag, MID(_xlpm.txt,(_xlpm.n-1)*_xlpm.num_characters+1, _xlpm.num_characters), "")
    )
  ),
"")</f>
        <v/>
      </c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  <c r="AB512" s="19"/>
      <c r="AC512" s="19"/>
      <c r="AD512" s="19"/>
      <c r="AE512" s="19"/>
      <c r="AF512" s="19"/>
      <c r="AG512" s="19"/>
      <c r="AH512" s="19"/>
      <c r="AI512" s="19"/>
      <c r="AJ512" s="19"/>
      <c r="AK512" s="19"/>
      <c r="AL512" s="19"/>
      <c r="AM512" s="19"/>
      <c r="AN512" s="19"/>
      <c r="AO512" s="19"/>
      <c r="AP512" s="19"/>
    </row>
    <row r="513" spans="15:42" x14ac:dyDescent="0.3">
      <c r="O513" s="19" t="str" cm="1">
        <f t="array" ref="O513">IFERROR(
  IF(OR($M513="",$N513=""),
    "",
    _xlfn.LET(
      _xlpm.num_characters, characters_per_cell,
      _xlpm.space_chars, 0,
      _xlpm.raw, K513,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((CEILING(_xlpm.x,$H$7)*1000)-45699)&gt;=((CEILING($M513,$H$7)*1000)-45699)
      )),
      _xlpm.n, _xlfn.SCAN(0, _xlpm.flag, _xlfn.LAMBDA(_xlpm.a,_xlpm.b, _xlpm.a + --_xlpm.b)),
      IF(_xlpm.flag, MID(_xlpm.txt,(_xlpm.n-1)*_xlpm.num_characters+1, _xlpm.num_characters), "")
    )
  ),
"")</f>
        <v/>
      </c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  <c r="AB513" s="19"/>
      <c r="AC513" s="19"/>
      <c r="AD513" s="19"/>
      <c r="AE513" s="19"/>
      <c r="AF513" s="19"/>
      <c r="AG513" s="19"/>
      <c r="AH513" s="19"/>
      <c r="AI513" s="19"/>
      <c r="AJ513" s="19"/>
      <c r="AK513" s="19"/>
      <c r="AL513" s="19"/>
      <c r="AM513" s="19"/>
      <c r="AN513" s="19"/>
      <c r="AO513" s="19"/>
      <c r="AP513" s="19"/>
    </row>
    <row r="514" spans="15:42" x14ac:dyDescent="0.3">
      <c r="O514" s="19" t="str" cm="1">
        <f t="array" ref="O514">IFERROR(
  IF(OR($M514="",$N514=""),
    "",
    _xlfn.LET(
      _xlpm.num_characters, characters_per_cell,
      _xlpm.space_chars, 0,
      _xlpm.raw, K514,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((CEILING(_xlpm.x,$H$7)*1000)-45699)&gt;=((CEILING($M514,$H$7)*1000)-45699)
      )),
      _xlpm.n, _xlfn.SCAN(0, _xlpm.flag, _xlfn.LAMBDA(_xlpm.a,_xlpm.b, _xlpm.a + --_xlpm.b)),
      IF(_xlpm.flag, MID(_xlpm.txt,(_xlpm.n-1)*_xlpm.num_characters+1, _xlpm.num_characters), "")
    )
  ),
"")</f>
        <v/>
      </c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  <c r="AB514" s="19"/>
      <c r="AC514" s="19"/>
      <c r="AD514" s="19"/>
      <c r="AE514" s="19"/>
      <c r="AF514" s="19"/>
      <c r="AG514" s="19"/>
      <c r="AH514" s="19"/>
      <c r="AI514" s="19"/>
      <c r="AJ514" s="19"/>
      <c r="AK514" s="19"/>
      <c r="AL514" s="19"/>
      <c r="AM514" s="19"/>
      <c r="AN514" s="19"/>
      <c r="AO514" s="19"/>
      <c r="AP514" s="19"/>
    </row>
    <row r="515" spans="15:42" x14ac:dyDescent="0.3">
      <c r="O515" s="19" t="str" cm="1">
        <f t="array" ref="O515">IFERROR(
  IF(OR($M515="",$N515=""),
    "",
    _xlfn.LET(
      _xlpm.num_characters, characters_per_cell,
      _xlpm.space_chars, 0,
      _xlpm.raw, K515,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((CEILING(_xlpm.x,$H$7)*1000)-45699)&gt;=((CEILING($M515,$H$7)*1000)-45699)
      )),
      _xlpm.n, _xlfn.SCAN(0, _xlpm.flag, _xlfn.LAMBDA(_xlpm.a,_xlpm.b, _xlpm.a + --_xlpm.b)),
      IF(_xlpm.flag, MID(_xlpm.txt,(_xlpm.n-1)*_xlpm.num_characters+1, _xlpm.num_characters), "")
    )
  ),
"")</f>
        <v/>
      </c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  <c r="AB515" s="19"/>
      <c r="AC515" s="19"/>
      <c r="AD515" s="19"/>
      <c r="AE515" s="19"/>
      <c r="AF515" s="19"/>
      <c r="AG515" s="19"/>
      <c r="AH515" s="19"/>
      <c r="AI515" s="19"/>
      <c r="AJ515" s="19"/>
      <c r="AK515" s="19"/>
      <c r="AL515" s="19"/>
      <c r="AM515" s="19"/>
      <c r="AN515" s="19"/>
      <c r="AO515" s="19"/>
      <c r="AP515" s="19"/>
    </row>
    <row r="516" spans="15:42" x14ac:dyDescent="0.3">
      <c r="O516" s="19" t="str" cm="1">
        <f t="array" ref="O516">IFERROR(
  IF(OR($M516="",$N516=""),
    "",
    _xlfn.LET(
      _xlpm.num_characters, characters_per_cell,
      _xlpm.space_chars, 0,
      _xlpm.raw, K516,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((CEILING(_xlpm.x,$H$7)*1000)-45699)&gt;=((CEILING($M516,$H$7)*1000)-45699)
      )),
      _xlpm.n, _xlfn.SCAN(0, _xlpm.flag, _xlfn.LAMBDA(_xlpm.a,_xlpm.b, _xlpm.a + --_xlpm.b)),
      IF(_xlpm.flag, MID(_xlpm.txt,(_xlpm.n-1)*_xlpm.num_characters+1, _xlpm.num_characters), "")
    )
  ),
"")</f>
        <v/>
      </c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  <c r="AB516" s="19"/>
      <c r="AC516" s="19"/>
      <c r="AD516" s="19"/>
      <c r="AE516" s="19"/>
      <c r="AF516" s="19"/>
      <c r="AG516" s="19"/>
      <c r="AH516" s="19"/>
      <c r="AI516" s="19"/>
      <c r="AJ516" s="19"/>
      <c r="AK516" s="19"/>
      <c r="AL516" s="19"/>
      <c r="AM516" s="19"/>
      <c r="AN516" s="19"/>
      <c r="AO516" s="19"/>
      <c r="AP516" s="19"/>
    </row>
    <row r="517" spans="15:42" x14ac:dyDescent="0.3">
      <c r="O517" s="19" t="str" cm="1">
        <f t="array" ref="O517">IFERROR(
  IF(OR($M517="",$N517=""),
    "",
    _xlfn.LET(
      _xlpm.num_characters, characters_per_cell,
      _xlpm.space_chars, 0,
      _xlpm.raw, K517,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((CEILING(_xlpm.x,$H$7)*1000)-45699)&gt;=((CEILING($M517,$H$7)*1000)-45699)
      )),
      _xlpm.n, _xlfn.SCAN(0, _xlpm.flag, _xlfn.LAMBDA(_xlpm.a,_xlpm.b, _xlpm.a + --_xlpm.b)),
      IF(_xlpm.flag, MID(_xlpm.txt,(_xlpm.n-1)*_xlpm.num_characters+1, _xlpm.num_characters), "")
    )
  ),
"")</f>
        <v/>
      </c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  <c r="AB517" s="19"/>
      <c r="AC517" s="19"/>
      <c r="AD517" s="19"/>
      <c r="AE517" s="19"/>
      <c r="AF517" s="19"/>
      <c r="AG517" s="19"/>
      <c r="AH517" s="19"/>
      <c r="AI517" s="19"/>
      <c r="AJ517" s="19"/>
      <c r="AK517" s="19"/>
      <c r="AL517" s="19"/>
      <c r="AM517" s="19"/>
      <c r="AN517" s="19"/>
      <c r="AO517" s="19"/>
      <c r="AP517" s="19"/>
    </row>
    <row r="518" spans="15:42" x14ac:dyDescent="0.3">
      <c r="O518" s="19" t="str" cm="1">
        <f t="array" ref="O518">IFERROR(
  IF(OR($M518="",$N518=""),
    "",
    _xlfn.LET(
      _xlpm.num_characters, characters_per_cell,
      _xlpm.space_chars, 0,
      _xlpm.raw, K518,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((CEILING(_xlpm.x,$H$7)*1000)-45699)&gt;=((CEILING($M518,$H$7)*1000)-45699)
      )),
      _xlpm.n, _xlfn.SCAN(0, _xlpm.flag, _xlfn.LAMBDA(_xlpm.a,_xlpm.b, _xlpm.a + --_xlpm.b)),
      IF(_xlpm.flag, MID(_xlpm.txt,(_xlpm.n-1)*_xlpm.num_characters+1, _xlpm.num_characters), "")
    )
  ),
"")</f>
        <v/>
      </c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  <c r="AB518" s="19"/>
      <c r="AC518" s="19"/>
      <c r="AD518" s="19"/>
      <c r="AE518" s="19"/>
      <c r="AF518" s="19"/>
      <c r="AG518" s="19"/>
      <c r="AH518" s="19"/>
      <c r="AI518" s="19"/>
      <c r="AJ518" s="19"/>
      <c r="AK518" s="19"/>
      <c r="AL518" s="19"/>
      <c r="AM518" s="19"/>
      <c r="AN518" s="19"/>
      <c r="AO518" s="19"/>
      <c r="AP518" s="19"/>
    </row>
    <row r="519" spans="15:42" x14ac:dyDescent="0.3">
      <c r="O519" s="19" t="str" cm="1">
        <f t="array" ref="O519">IFERROR(
  IF(OR($M519="",$N519=""),
    "",
    _xlfn.LET(
      _xlpm.num_characters, characters_per_cell,
      _xlpm.space_chars, 0,
      _xlpm.raw, K519,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((CEILING(_xlpm.x,$H$7)*1000)-45699)&gt;=((CEILING($M519,$H$7)*1000)-45699)
      )),
      _xlpm.n, _xlfn.SCAN(0, _xlpm.flag, _xlfn.LAMBDA(_xlpm.a,_xlpm.b, _xlpm.a + --_xlpm.b)),
      IF(_xlpm.flag, MID(_xlpm.txt,(_xlpm.n-1)*_xlpm.num_characters+1, _xlpm.num_characters), "")
    )
  ),
"")</f>
        <v/>
      </c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  <c r="AB519" s="19"/>
      <c r="AC519" s="19"/>
      <c r="AD519" s="19"/>
      <c r="AE519" s="19"/>
      <c r="AF519" s="19"/>
      <c r="AG519" s="19"/>
      <c r="AH519" s="19"/>
      <c r="AI519" s="19"/>
      <c r="AJ519" s="19"/>
      <c r="AK519" s="19"/>
      <c r="AL519" s="19"/>
      <c r="AM519" s="19"/>
      <c r="AN519" s="19"/>
      <c r="AO519" s="19"/>
      <c r="AP519" s="19"/>
    </row>
    <row r="520" spans="15:42" x14ac:dyDescent="0.3">
      <c r="O520" s="19" t="str" cm="1">
        <f t="array" ref="O520">IFERROR(
  IF(OR($M520="",$N520=""),
    "",
    _xlfn.LET(
      _xlpm.num_characters, characters_per_cell,
      _xlpm.space_chars, 0,
      _xlpm.raw, K520,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((CEILING(_xlpm.x,$H$7)*1000)-45699)&gt;=((CEILING($M520,$H$7)*1000)-45699)
      )),
      _xlpm.n, _xlfn.SCAN(0, _xlpm.flag, _xlfn.LAMBDA(_xlpm.a,_xlpm.b, _xlpm.a + --_xlpm.b)),
      IF(_xlpm.flag, MID(_xlpm.txt,(_xlpm.n-1)*_xlpm.num_characters+1, _xlpm.num_characters), "")
    )
  ),
"")</f>
        <v/>
      </c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  <c r="AB520" s="19"/>
      <c r="AC520" s="19"/>
      <c r="AD520" s="19"/>
      <c r="AE520" s="19"/>
      <c r="AF520" s="19"/>
      <c r="AG520" s="19"/>
      <c r="AH520" s="19"/>
      <c r="AI520" s="19"/>
      <c r="AJ520" s="19"/>
      <c r="AK520" s="19"/>
      <c r="AL520" s="19"/>
      <c r="AM520" s="19"/>
      <c r="AN520" s="19"/>
      <c r="AO520" s="19"/>
      <c r="AP520" s="19"/>
    </row>
    <row r="521" spans="15:42" x14ac:dyDescent="0.3">
      <c r="O521" s="19" t="str" cm="1">
        <f t="array" ref="O521">IFERROR(
  IF(OR($M521="",$N521=""),
    "",
    _xlfn.LET(
      _xlpm.num_characters, characters_per_cell,
      _xlpm.space_chars, 0,
      _xlpm.raw, K521,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((CEILING(_xlpm.x,$H$7)*1000)-45699)&gt;=((CEILING($M521,$H$7)*1000)-45699)
      )),
      _xlpm.n, _xlfn.SCAN(0, _xlpm.flag, _xlfn.LAMBDA(_xlpm.a,_xlpm.b, _xlpm.a + --_xlpm.b)),
      IF(_xlpm.flag, MID(_xlpm.txt,(_xlpm.n-1)*_xlpm.num_characters+1, _xlpm.num_characters), "")
    )
  ),
"")</f>
        <v/>
      </c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  <c r="AB521" s="19"/>
      <c r="AC521" s="19"/>
      <c r="AD521" s="19"/>
      <c r="AE521" s="19"/>
      <c r="AF521" s="19"/>
      <c r="AG521" s="19"/>
      <c r="AH521" s="19"/>
      <c r="AI521" s="19"/>
      <c r="AJ521" s="19"/>
      <c r="AK521" s="19"/>
      <c r="AL521" s="19"/>
      <c r="AM521" s="19"/>
      <c r="AN521" s="19"/>
      <c r="AO521" s="19"/>
      <c r="AP521" s="19"/>
    </row>
    <row r="522" spans="15:42" x14ac:dyDescent="0.3">
      <c r="O522" s="19" t="str" cm="1">
        <f t="array" ref="O522">IFERROR(
  IF(OR($M522="",$N522=""),
    "",
    _xlfn.LET(
      _xlpm.num_characters, characters_per_cell,
      _xlpm.space_chars, 0,
      _xlpm.raw, K522,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((CEILING(_xlpm.x,$H$7)*1000)-45699)&gt;=((CEILING($M522,$H$7)*1000)-45699)
      )),
      _xlpm.n, _xlfn.SCAN(0, _xlpm.flag, _xlfn.LAMBDA(_xlpm.a,_xlpm.b, _xlpm.a + --_xlpm.b)),
      IF(_xlpm.flag, MID(_xlpm.txt,(_xlpm.n-1)*_xlpm.num_characters+1, _xlpm.num_characters), "")
    )
  ),
"")</f>
        <v/>
      </c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  <c r="AB522" s="19"/>
      <c r="AC522" s="19"/>
      <c r="AD522" s="19"/>
      <c r="AE522" s="19"/>
      <c r="AF522" s="19"/>
      <c r="AG522" s="19"/>
      <c r="AH522" s="19"/>
      <c r="AI522" s="19"/>
      <c r="AJ522" s="19"/>
      <c r="AK522" s="19"/>
      <c r="AL522" s="19"/>
      <c r="AM522" s="19"/>
      <c r="AN522" s="19"/>
      <c r="AO522" s="19"/>
      <c r="AP522" s="19"/>
    </row>
    <row r="523" spans="15:42" x14ac:dyDescent="0.3">
      <c r="O523" s="19" t="str" cm="1">
        <f t="array" ref="O523">IFERROR(
  IF(OR($M523="",$N523=""),
    "",
    _xlfn.LET(
      _xlpm.num_characters, characters_per_cell,
      _xlpm.space_chars, 0,
      _xlpm.raw, K523,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((CEILING(_xlpm.x,$H$7)*1000)-45699)&gt;=((CEILING($M523,$H$7)*1000)-45699)
      )),
      _xlpm.n, _xlfn.SCAN(0, _xlpm.flag, _xlfn.LAMBDA(_xlpm.a,_xlpm.b, _xlpm.a + --_xlpm.b)),
      IF(_xlpm.flag, MID(_xlpm.txt,(_xlpm.n-1)*_xlpm.num_characters+1, _xlpm.num_characters), "")
    )
  ),
"")</f>
        <v/>
      </c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  <c r="AB523" s="19"/>
      <c r="AC523" s="19"/>
      <c r="AD523" s="19"/>
      <c r="AE523" s="19"/>
      <c r="AF523" s="19"/>
      <c r="AG523" s="19"/>
      <c r="AH523" s="19"/>
      <c r="AI523" s="19"/>
      <c r="AJ523" s="19"/>
      <c r="AK523" s="19"/>
      <c r="AL523" s="19"/>
      <c r="AM523" s="19"/>
      <c r="AN523" s="19"/>
      <c r="AO523" s="19"/>
      <c r="AP523" s="19"/>
    </row>
    <row r="524" spans="15:42" x14ac:dyDescent="0.3">
      <c r="O524" s="19" t="str" cm="1">
        <f t="array" ref="O524">IFERROR(
  IF(OR($M524="",$N524=""),
    "",
    _xlfn.LET(
      _xlpm.num_characters, characters_per_cell,
      _xlpm.space_chars, 0,
      _xlpm.raw, K524,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((CEILING(_xlpm.x,$H$7)*1000)-45699)&gt;=((CEILING($M524,$H$7)*1000)-45699)
      )),
      _xlpm.n, _xlfn.SCAN(0, _xlpm.flag, _xlfn.LAMBDA(_xlpm.a,_xlpm.b, _xlpm.a + --_xlpm.b)),
      IF(_xlpm.flag, MID(_xlpm.txt,(_xlpm.n-1)*_xlpm.num_characters+1, _xlpm.num_characters), "")
    )
  ),
"")</f>
        <v/>
      </c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  <c r="AB524" s="19"/>
      <c r="AC524" s="19"/>
      <c r="AD524" s="19"/>
      <c r="AE524" s="19"/>
      <c r="AF524" s="19"/>
      <c r="AG524" s="19"/>
      <c r="AH524" s="19"/>
      <c r="AI524" s="19"/>
      <c r="AJ524" s="19"/>
      <c r="AK524" s="19"/>
      <c r="AL524" s="19"/>
      <c r="AM524" s="19"/>
      <c r="AN524" s="19"/>
      <c r="AO524" s="19"/>
      <c r="AP524" s="19"/>
    </row>
    <row r="525" spans="15:42" x14ac:dyDescent="0.3">
      <c r="O525" s="19" t="str" cm="1">
        <f t="array" ref="O525">IFERROR(
  IF(OR($M525="",$N525=""),
    "",
    _xlfn.LET(
      _xlpm.num_characters, characters_per_cell,
      _xlpm.space_chars, 0,
      _xlpm.raw, K525,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((CEILING(_xlpm.x,$H$7)*1000)-45699)&gt;=((CEILING($M525,$H$7)*1000)-45699)
      )),
      _xlpm.n, _xlfn.SCAN(0, _xlpm.flag, _xlfn.LAMBDA(_xlpm.a,_xlpm.b, _xlpm.a + --_xlpm.b)),
      IF(_xlpm.flag, MID(_xlpm.txt,(_xlpm.n-1)*_xlpm.num_characters+1, _xlpm.num_characters), "")
    )
  ),
"")</f>
        <v/>
      </c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  <c r="AB525" s="19"/>
      <c r="AC525" s="19"/>
      <c r="AD525" s="19"/>
      <c r="AE525" s="19"/>
      <c r="AF525" s="19"/>
      <c r="AG525" s="19"/>
      <c r="AH525" s="19"/>
      <c r="AI525" s="19"/>
      <c r="AJ525" s="19"/>
      <c r="AK525" s="19"/>
      <c r="AL525" s="19"/>
      <c r="AM525" s="19"/>
      <c r="AN525" s="19"/>
      <c r="AO525" s="19"/>
      <c r="AP525" s="19"/>
    </row>
    <row r="526" spans="15:42" x14ac:dyDescent="0.3">
      <c r="O526" s="19" t="str" cm="1">
        <f t="array" ref="O526">IFERROR(
  IF(OR($M526="",$N526=""),
    "",
    _xlfn.LET(
      _xlpm.num_characters, characters_per_cell,
      _xlpm.space_chars, 0,
      _xlpm.raw, K526,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((CEILING(_xlpm.x,$H$7)*1000)-45699)&gt;=((CEILING($M526,$H$7)*1000)-45699)
      )),
      _xlpm.n, _xlfn.SCAN(0, _xlpm.flag, _xlfn.LAMBDA(_xlpm.a,_xlpm.b, _xlpm.a + --_xlpm.b)),
      IF(_xlpm.flag, MID(_xlpm.txt,(_xlpm.n-1)*_xlpm.num_characters+1, _xlpm.num_characters), "")
    )
  ),
"")</f>
        <v/>
      </c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  <c r="AB526" s="19"/>
      <c r="AC526" s="19"/>
      <c r="AD526" s="19"/>
      <c r="AE526" s="19"/>
      <c r="AF526" s="19"/>
      <c r="AG526" s="19"/>
      <c r="AH526" s="19"/>
      <c r="AI526" s="19"/>
      <c r="AJ526" s="19"/>
      <c r="AK526" s="19"/>
      <c r="AL526" s="19"/>
      <c r="AM526" s="19"/>
      <c r="AN526" s="19"/>
      <c r="AO526" s="19"/>
      <c r="AP526" s="19"/>
    </row>
    <row r="527" spans="15:42" x14ac:dyDescent="0.3">
      <c r="O527" s="19" t="str" cm="1">
        <f t="array" ref="O527">IFERROR(
  IF(OR($M527="",$N527=""),
    "",
    _xlfn.LET(
      _xlpm.num_characters, characters_per_cell,
      _xlpm.space_chars, 0,
      _xlpm.raw, K527,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((CEILING(_xlpm.x,$H$7)*1000)-45699)&gt;=((CEILING($M527,$H$7)*1000)-45699)
      )),
      _xlpm.n, _xlfn.SCAN(0, _xlpm.flag, _xlfn.LAMBDA(_xlpm.a,_xlpm.b, _xlpm.a + --_xlpm.b)),
      IF(_xlpm.flag, MID(_xlpm.txt,(_xlpm.n-1)*_xlpm.num_characters+1, _xlpm.num_characters), "")
    )
  ),
"")</f>
        <v/>
      </c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  <c r="AB527" s="19"/>
      <c r="AC527" s="19"/>
      <c r="AD527" s="19"/>
      <c r="AE527" s="19"/>
      <c r="AF527" s="19"/>
      <c r="AG527" s="19"/>
      <c r="AH527" s="19"/>
      <c r="AI527" s="19"/>
      <c r="AJ527" s="19"/>
      <c r="AK527" s="19"/>
      <c r="AL527" s="19"/>
      <c r="AM527" s="19"/>
      <c r="AN527" s="19"/>
      <c r="AO527" s="19"/>
      <c r="AP527" s="19"/>
    </row>
    <row r="528" spans="15:42" x14ac:dyDescent="0.3">
      <c r="O528" s="19" t="str" cm="1">
        <f t="array" ref="O528">IFERROR(
  IF(OR($M528="",$N528=""),
    "",
    _xlfn.LET(
      _xlpm.num_characters, characters_per_cell,
      _xlpm.space_chars, 0,
      _xlpm.raw, K528,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((CEILING(_xlpm.x,$H$7)*1000)-45699)&gt;=((CEILING($M528,$H$7)*1000)-45699)
      )),
      _xlpm.n, _xlfn.SCAN(0, _xlpm.flag, _xlfn.LAMBDA(_xlpm.a,_xlpm.b, _xlpm.a + --_xlpm.b)),
      IF(_xlpm.flag, MID(_xlpm.txt,(_xlpm.n-1)*_xlpm.num_characters+1, _xlpm.num_characters), "")
    )
  ),
"")</f>
        <v/>
      </c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  <c r="AB528" s="19"/>
      <c r="AC528" s="19"/>
      <c r="AD528" s="19"/>
      <c r="AE528" s="19"/>
      <c r="AF528" s="19"/>
      <c r="AG528" s="19"/>
      <c r="AH528" s="19"/>
      <c r="AI528" s="19"/>
      <c r="AJ528" s="19"/>
      <c r="AK528" s="19"/>
      <c r="AL528" s="19"/>
      <c r="AM528" s="19"/>
      <c r="AN528" s="19"/>
      <c r="AO528" s="19"/>
      <c r="AP528" s="19"/>
    </row>
    <row r="529" spans="15:42" x14ac:dyDescent="0.3">
      <c r="O529" s="19" t="str" cm="1">
        <f t="array" ref="O529">IFERROR(
  IF(OR($M529="",$N529=""),
    "",
    _xlfn.LET(
      _xlpm.num_characters, characters_per_cell,
      _xlpm.space_chars, 0,
      _xlpm.raw, K529,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((CEILING(_xlpm.x,$H$7)*1000)-45699)&gt;=((CEILING($M529,$H$7)*1000)-45699)
      )),
      _xlpm.n, _xlfn.SCAN(0, _xlpm.flag, _xlfn.LAMBDA(_xlpm.a,_xlpm.b, _xlpm.a + --_xlpm.b)),
      IF(_xlpm.flag, MID(_xlpm.txt,(_xlpm.n-1)*_xlpm.num_characters+1, _xlpm.num_characters), "")
    )
  ),
"")</f>
        <v/>
      </c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  <c r="AB529" s="19"/>
      <c r="AC529" s="19"/>
      <c r="AD529" s="19"/>
      <c r="AE529" s="19"/>
      <c r="AF529" s="19"/>
      <c r="AG529" s="19"/>
      <c r="AH529" s="19"/>
      <c r="AI529" s="19"/>
      <c r="AJ529" s="19"/>
      <c r="AK529" s="19"/>
      <c r="AL529" s="19"/>
      <c r="AM529" s="19"/>
      <c r="AN529" s="19"/>
      <c r="AO529" s="19"/>
      <c r="AP529" s="19"/>
    </row>
    <row r="530" spans="15:42" x14ac:dyDescent="0.3">
      <c r="O530" s="19" t="str" cm="1">
        <f t="array" ref="O530">IFERROR(
  IF(OR($M530="",$N530=""),
    "",
    _xlfn.LET(
      _xlpm.num_characters, characters_per_cell,
      _xlpm.space_chars, 0,
      _xlpm.raw, K530,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((CEILING(_xlpm.x,$H$7)*1000)-45699)&gt;=((CEILING($M530,$H$7)*1000)-45699)
      )),
      _xlpm.n, _xlfn.SCAN(0, _xlpm.flag, _xlfn.LAMBDA(_xlpm.a,_xlpm.b, _xlpm.a + --_xlpm.b)),
      IF(_xlpm.flag, MID(_xlpm.txt,(_xlpm.n-1)*_xlpm.num_characters+1, _xlpm.num_characters), "")
    )
  ),
"")</f>
        <v/>
      </c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  <c r="AB530" s="19"/>
      <c r="AC530" s="19"/>
      <c r="AD530" s="19"/>
      <c r="AE530" s="19"/>
      <c r="AF530" s="19"/>
      <c r="AG530" s="19"/>
      <c r="AH530" s="19"/>
      <c r="AI530" s="19"/>
      <c r="AJ530" s="19"/>
      <c r="AK530" s="19"/>
      <c r="AL530" s="19"/>
      <c r="AM530" s="19"/>
      <c r="AN530" s="19"/>
      <c r="AO530" s="19"/>
      <c r="AP530" s="19"/>
    </row>
    <row r="531" spans="15:42" x14ac:dyDescent="0.3">
      <c r="O531" s="19" t="str" cm="1">
        <f t="array" ref="O531">IFERROR(
  IF(OR($M531="",$N531=""),
    "",
    _xlfn.LET(
      _xlpm.num_characters, characters_per_cell,
      _xlpm.space_chars, 0,
      _xlpm.raw, K531,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((CEILING(_xlpm.x,$H$7)*1000)-45699)&gt;=((CEILING($M531,$H$7)*1000)-45699)
      )),
      _xlpm.n, _xlfn.SCAN(0, _xlpm.flag, _xlfn.LAMBDA(_xlpm.a,_xlpm.b, _xlpm.a + --_xlpm.b)),
      IF(_xlpm.flag, MID(_xlpm.txt,(_xlpm.n-1)*_xlpm.num_characters+1, _xlpm.num_characters), "")
    )
  ),
"")</f>
        <v/>
      </c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  <c r="AB531" s="19"/>
      <c r="AC531" s="19"/>
      <c r="AD531" s="19"/>
      <c r="AE531" s="19"/>
      <c r="AF531" s="19"/>
      <c r="AG531" s="19"/>
      <c r="AH531" s="19"/>
      <c r="AI531" s="19"/>
      <c r="AJ531" s="19"/>
      <c r="AK531" s="19"/>
      <c r="AL531" s="19"/>
      <c r="AM531" s="19"/>
      <c r="AN531" s="19"/>
      <c r="AO531" s="19"/>
      <c r="AP531" s="19"/>
    </row>
    <row r="532" spans="15:42" x14ac:dyDescent="0.3">
      <c r="O532" s="19" t="str" cm="1">
        <f t="array" ref="O532">IFERROR(
  IF(OR($M532="",$N532=""),
    "",
    _xlfn.LET(
      _xlpm.num_characters, characters_per_cell,
      _xlpm.space_chars, 0,
      _xlpm.raw, K532,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((CEILING(_xlpm.x,$H$7)*1000)-45699)&gt;=((CEILING($M532,$H$7)*1000)-45699)
      )),
      _xlpm.n, _xlfn.SCAN(0, _xlpm.flag, _xlfn.LAMBDA(_xlpm.a,_xlpm.b, _xlpm.a + --_xlpm.b)),
      IF(_xlpm.flag, MID(_xlpm.txt,(_xlpm.n-1)*_xlpm.num_characters+1, _xlpm.num_characters), "")
    )
  ),
"")</f>
        <v/>
      </c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  <c r="AB532" s="19"/>
      <c r="AC532" s="19"/>
      <c r="AD532" s="19"/>
      <c r="AE532" s="19"/>
      <c r="AF532" s="19"/>
      <c r="AG532" s="19"/>
      <c r="AH532" s="19"/>
      <c r="AI532" s="19"/>
      <c r="AJ532" s="19"/>
      <c r="AK532" s="19"/>
      <c r="AL532" s="19"/>
      <c r="AM532" s="19"/>
      <c r="AN532" s="19"/>
      <c r="AO532" s="19"/>
      <c r="AP532" s="19"/>
    </row>
    <row r="533" spans="15:42" x14ac:dyDescent="0.3">
      <c r="O533" s="19" t="str" cm="1">
        <f t="array" ref="O533">IFERROR(
  IF(OR($M533="",$N533=""),
    "",
    _xlfn.LET(
      _xlpm.num_characters, characters_per_cell,
      _xlpm.space_chars, 0,
      _xlpm.raw, K533,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((CEILING(_xlpm.x,$H$7)*1000)-45699)&gt;=((CEILING($M533,$H$7)*1000)-45699)
      )),
      _xlpm.n, _xlfn.SCAN(0, _xlpm.flag, _xlfn.LAMBDA(_xlpm.a,_xlpm.b, _xlpm.a + --_xlpm.b)),
      IF(_xlpm.flag, MID(_xlpm.txt,(_xlpm.n-1)*_xlpm.num_characters+1, _xlpm.num_characters), "")
    )
  ),
"")</f>
        <v/>
      </c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  <c r="AB533" s="19"/>
      <c r="AC533" s="19"/>
      <c r="AD533" s="19"/>
      <c r="AE533" s="19"/>
      <c r="AF533" s="19"/>
      <c r="AG533" s="19"/>
      <c r="AH533" s="19"/>
      <c r="AI533" s="19"/>
      <c r="AJ533" s="19"/>
      <c r="AK533" s="19"/>
      <c r="AL533" s="19"/>
      <c r="AM533" s="19"/>
      <c r="AN533" s="19"/>
      <c r="AO533" s="19"/>
      <c r="AP533" s="19"/>
    </row>
    <row r="534" spans="15:42" x14ac:dyDescent="0.3">
      <c r="O534" s="19" t="str" cm="1">
        <f t="array" ref="O534">IFERROR(
  IF(OR($M534="",$N534=""),
    "",
    _xlfn.LET(
      _xlpm.num_characters, characters_per_cell,
      _xlpm.space_chars, 0,
      _xlpm.raw, K534,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((CEILING(_xlpm.x,$H$7)*1000)-45699)&gt;=((CEILING($M534,$H$7)*1000)-45699)
      )),
      _xlpm.n, _xlfn.SCAN(0, _xlpm.flag, _xlfn.LAMBDA(_xlpm.a,_xlpm.b, _xlpm.a + --_xlpm.b)),
      IF(_xlpm.flag, MID(_xlpm.txt,(_xlpm.n-1)*_xlpm.num_characters+1, _xlpm.num_characters), "")
    )
  ),
"")</f>
        <v/>
      </c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  <c r="AB534" s="19"/>
      <c r="AC534" s="19"/>
      <c r="AD534" s="19"/>
      <c r="AE534" s="19"/>
      <c r="AF534" s="19"/>
      <c r="AG534" s="19"/>
      <c r="AH534" s="19"/>
      <c r="AI534" s="19"/>
      <c r="AJ534" s="19"/>
      <c r="AK534" s="19"/>
      <c r="AL534" s="19"/>
      <c r="AM534" s="19"/>
      <c r="AN534" s="19"/>
      <c r="AO534" s="19"/>
      <c r="AP534" s="19"/>
    </row>
    <row r="535" spans="15:42" x14ac:dyDescent="0.3">
      <c r="O535" s="19" t="str" cm="1">
        <f t="array" ref="O535">IFERROR(
  IF(OR($M535="",$N535=""),
    "",
    _xlfn.LET(
      _xlpm.num_characters, characters_per_cell,
      _xlpm.space_chars, 0,
      _xlpm.raw, K535,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((CEILING(_xlpm.x,$H$7)*1000)-45699)&gt;=((CEILING($M535,$H$7)*1000)-45699)
      )),
      _xlpm.n, _xlfn.SCAN(0, _xlpm.flag, _xlfn.LAMBDA(_xlpm.a,_xlpm.b, _xlpm.a + --_xlpm.b)),
      IF(_xlpm.flag, MID(_xlpm.txt,(_xlpm.n-1)*_xlpm.num_characters+1, _xlpm.num_characters), "")
    )
  ),
"")</f>
        <v/>
      </c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  <c r="AB535" s="19"/>
      <c r="AC535" s="19"/>
      <c r="AD535" s="19"/>
      <c r="AE535" s="19"/>
      <c r="AF535" s="19"/>
      <c r="AG535" s="19"/>
      <c r="AH535" s="19"/>
      <c r="AI535" s="19"/>
      <c r="AJ535" s="19"/>
      <c r="AK535" s="19"/>
      <c r="AL535" s="19"/>
      <c r="AM535" s="19"/>
      <c r="AN535" s="19"/>
      <c r="AO535" s="19"/>
      <c r="AP535" s="19"/>
    </row>
    <row r="536" spans="15:42" x14ac:dyDescent="0.3">
      <c r="O536" s="19" t="str" cm="1">
        <f t="array" ref="O536">IFERROR(
  IF(OR($M536="",$N536=""),
    "",
    _xlfn.LET(
      _xlpm.num_characters, characters_per_cell,
      _xlpm.space_chars, 0,
      _xlpm.raw, K536,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((CEILING(_xlpm.x,$H$7)*1000)-45699)&gt;=((CEILING($M536,$H$7)*1000)-45699)
      )),
      _xlpm.n, _xlfn.SCAN(0, _xlpm.flag, _xlfn.LAMBDA(_xlpm.a,_xlpm.b, _xlpm.a + --_xlpm.b)),
      IF(_xlpm.flag, MID(_xlpm.txt,(_xlpm.n-1)*_xlpm.num_characters+1, _xlpm.num_characters), "")
    )
  ),
"")</f>
        <v/>
      </c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  <c r="AB536" s="19"/>
      <c r="AC536" s="19"/>
      <c r="AD536" s="19"/>
      <c r="AE536" s="19"/>
      <c r="AF536" s="19"/>
      <c r="AG536" s="19"/>
      <c r="AH536" s="19"/>
      <c r="AI536" s="19"/>
      <c r="AJ536" s="19"/>
      <c r="AK536" s="19"/>
      <c r="AL536" s="19"/>
      <c r="AM536" s="19"/>
      <c r="AN536" s="19"/>
      <c r="AO536" s="19"/>
      <c r="AP536" s="19"/>
    </row>
    <row r="537" spans="15:42" x14ac:dyDescent="0.3">
      <c r="O537" s="19" t="str" cm="1">
        <f t="array" ref="O537">IFERROR(
  IF(OR($M537="",$N537=""),
    "",
    _xlfn.LET(
      _xlpm.num_characters, characters_per_cell,
      _xlpm.space_chars, 0,
      _xlpm.raw, K537,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((CEILING(_xlpm.x,$H$7)*1000)-45699)&gt;=((CEILING($M537,$H$7)*1000)-45699)
      )),
      _xlpm.n, _xlfn.SCAN(0, _xlpm.flag, _xlfn.LAMBDA(_xlpm.a,_xlpm.b, _xlpm.a + --_xlpm.b)),
      IF(_xlpm.flag, MID(_xlpm.txt,(_xlpm.n-1)*_xlpm.num_characters+1, _xlpm.num_characters), "")
    )
  ),
"")</f>
        <v/>
      </c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  <c r="AB537" s="19"/>
      <c r="AC537" s="19"/>
      <c r="AD537" s="19"/>
      <c r="AE537" s="19"/>
      <c r="AF537" s="19"/>
      <c r="AG537" s="19"/>
      <c r="AH537" s="19"/>
      <c r="AI537" s="19"/>
      <c r="AJ537" s="19"/>
      <c r="AK537" s="19"/>
      <c r="AL537" s="19"/>
      <c r="AM537" s="19"/>
      <c r="AN537" s="19"/>
      <c r="AO537" s="19"/>
      <c r="AP537" s="19"/>
    </row>
    <row r="538" spans="15:42" x14ac:dyDescent="0.3">
      <c r="O538" s="19" t="str" cm="1">
        <f t="array" ref="O538">IFERROR(
  IF(OR($M538="",$N538=""),
    "",
    _xlfn.LET(
      _xlpm.num_characters, characters_per_cell,
      _xlpm.space_chars, 0,
      _xlpm.raw, K538,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((CEILING(_xlpm.x,$H$7)*1000)-45699)&gt;=((CEILING($M538,$H$7)*1000)-45699)
      )),
      _xlpm.n, _xlfn.SCAN(0, _xlpm.flag, _xlfn.LAMBDA(_xlpm.a,_xlpm.b, _xlpm.a + --_xlpm.b)),
      IF(_xlpm.flag, MID(_xlpm.txt,(_xlpm.n-1)*_xlpm.num_characters+1, _xlpm.num_characters), "")
    )
  ),
"")</f>
        <v/>
      </c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  <c r="AB538" s="19"/>
      <c r="AC538" s="19"/>
      <c r="AD538" s="19"/>
      <c r="AE538" s="19"/>
      <c r="AF538" s="19"/>
      <c r="AG538" s="19"/>
      <c r="AH538" s="19"/>
      <c r="AI538" s="19"/>
      <c r="AJ538" s="19"/>
      <c r="AK538" s="19"/>
      <c r="AL538" s="19"/>
      <c r="AM538" s="19"/>
      <c r="AN538" s="19"/>
      <c r="AO538" s="19"/>
      <c r="AP538" s="19"/>
    </row>
    <row r="539" spans="15:42" x14ac:dyDescent="0.3">
      <c r="O539" s="19" t="str" cm="1">
        <f t="array" ref="O539">IFERROR(
  IF(OR($M539="",$N539=""),
    "",
    _xlfn.LET(
      _xlpm.num_characters, characters_per_cell,
      _xlpm.space_chars, 0,
      _xlpm.raw, K539,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((CEILING(_xlpm.x,$H$7)*1000)-45699)&gt;=((CEILING($M539,$H$7)*1000)-45699)
      )),
      _xlpm.n, _xlfn.SCAN(0, _xlpm.flag, _xlfn.LAMBDA(_xlpm.a,_xlpm.b, _xlpm.a + --_xlpm.b)),
      IF(_xlpm.flag, MID(_xlpm.txt,(_xlpm.n-1)*_xlpm.num_characters+1, _xlpm.num_characters), "")
    )
  ),
"")</f>
        <v/>
      </c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  <c r="AB539" s="19"/>
      <c r="AC539" s="19"/>
      <c r="AD539" s="19"/>
      <c r="AE539" s="19"/>
      <c r="AF539" s="19"/>
      <c r="AG539" s="19"/>
      <c r="AH539" s="19"/>
      <c r="AI539" s="19"/>
      <c r="AJ539" s="19"/>
      <c r="AK539" s="19"/>
      <c r="AL539" s="19"/>
      <c r="AM539" s="19"/>
      <c r="AN539" s="19"/>
      <c r="AO539" s="19"/>
      <c r="AP539" s="19"/>
    </row>
    <row r="540" spans="15:42" x14ac:dyDescent="0.3">
      <c r="O540" s="19" t="str" cm="1">
        <f t="array" ref="O540">IFERROR(
  IF(OR($M540="",$N540=""),
    "",
    _xlfn.LET(
      _xlpm.num_characters, characters_per_cell,
      _xlpm.space_chars, 0,
      _xlpm.raw, K540,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((CEILING(_xlpm.x,$H$7)*1000)-45699)&gt;=((CEILING($M540,$H$7)*1000)-45699)
      )),
      _xlpm.n, _xlfn.SCAN(0, _xlpm.flag, _xlfn.LAMBDA(_xlpm.a,_xlpm.b, _xlpm.a + --_xlpm.b)),
      IF(_xlpm.flag, MID(_xlpm.txt,(_xlpm.n-1)*_xlpm.num_characters+1, _xlpm.num_characters), "")
    )
  ),
"")</f>
        <v/>
      </c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  <c r="AB540" s="19"/>
      <c r="AC540" s="19"/>
      <c r="AD540" s="19"/>
      <c r="AE540" s="19"/>
      <c r="AF540" s="19"/>
      <c r="AG540" s="19"/>
      <c r="AH540" s="19"/>
      <c r="AI540" s="19"/>
      <c r="AJ540" s="19"/>
      <c r="AK540" s="19"/>
      <c r="AL540" s="19"/>
      <c r="AM540" s="19"/>
      <c r="AN540" s="19"/>
      <c r="AO540" s="19"/>
      <c r="AP540" s="19"/>
    </row>
    <row r="541" spans="15:42" x14ac:dyDescent="0.3">
      <c r="O541" s="19" t="str" cm="1">
        <f t="array" ref="O541">IFERROR(
  IF(OR($M541="",$N541=""),
    "",
    _xlfn.LET(
      _xlpm.num_characters, characters_per_cell,
      _xlpm.space_chars, 0,
      _xlpm.raw, K541,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((CEILING(_xlpm.x,$H$7)*1000)-45699)&gt;=((CEILING($M541,$H$7)*1000)-45699)
      )),
      _xlpm.n, _xlfn.SCAN(0, _xlpm.flag, _xlfn.LAMBDA(_xlpm.a,_xlpm.b, _xlpm.a + --_xlpm.b)),
      IF(_xlpm.flag, MID(_xlpm.txt,(_xlpm.n-1)*_xlpm.num_characters+1, _xlpm.num_characters), "")
    )
  ),
"")</f>
        <v/>
      </c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  <c r="AB541" s="19"/>
      <c r="AC541" s="19"/>
      <c r="AD541" s="19"/>
      <c r="AE541" s="19"/>
      <c r="AF541" s="19"/>
      <c r="AG541" s="19"/>
      <c r="AH541" s="19"/>
      <c r="AI541" s="19"/>
      <c r="AJ541" s="19"/>
      <c r="AK541" s="19"/>
      <c r="AL541" s="19"/>
      <c r="AM541" s="19"/>
      <c r="AN541" s="19"/>
      <c r="AO541" s="19"/>
      <c r="AP541" s="19"/>
    </row>
    <row r="542" spans="15:42" x14ac:dyDescent="0.3">
      <c r="O542" s="19" t="str" cm="1">
        <f t="array" ref="O542">IFERROR(
  IF(OR($M542="",$N542=""),
    "",
    _xlfn.LET(
      _xlpm.num_characters, characters_per_cell,
      _xlpm.space_chars, 0,
      _xlpm.raw, K542,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((CEILING(_xlpm.x,$H$7)*1000)-45699)&gt;=((CEILING($M542,$H$7)*1000)-45699)
      )),
      _xlpm.n, _xlfn.SCAN(0, _xlpm.flag, _xlfn.LAMBDA(_xlpm.a,_xlpm.b, _xlpm.a + --_xlpm.b)),
      IF(_xlpm.flag, MID(_xlpm.txt,(_xlpm.n-1)*_xlpm.num_characters+1, _xlpm.num_characters), "")
    )
  ),
"")</f>
        <v/>
      </c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  <c r="AB542" s="19"/>
      <c r="AC542" s="19"/>
      <c r="AD542" s="19"/>
      <c r="AE542" s="19"/>
      <c r="AF542" s="19"/>
      <c r="AG542" s="19"/>
      <c r="AH542" s="19"/>
      <c r="AI542" s="19"/>
      <c r="AJ542" s="19"/>
      <c r="AK542" s="19"/>
      <c r="AL542" s="19"/>
      <c r="AM542" s="19"/>
      <c r="AN542" s="19"/>
      <c r="AO542" s="19"/>
      <c r="AP542" s="19"/>
    </row>
    <row r="543" spans="15:42" x14ac:dyDescent="0.3">
      <c r="O543" s="19" t="str" cm="1">
        <f t="array" ref="O543">IFERROR(
  IF(OR($M543="",$N543=""),
    "",
    _xlfn.LET(
      _xlpm.num_characters, characters_per_cell,
      _xlpm.space_chars, 0,
      _xlpm.raw, K543,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((CEILING(_xlpm.x,$H$7)*1000)-45699)&gt;=((CEILING($M543,$H$7)*1000)-45699)
      )),
      _xlpm.n, _xlfn.SCAN(0, _xlpm.flag, _xlfn.LAMBDA(_xlpm.a,_xlpm.b, _xlpm.a + --_xlpm.b)),
      IF(_xlpm.flag, MID(_xlpm.txt,(_xlpm.n-1)*_xlpm.num_characters+1, _xlpm.num_characters), "")
    )
  ),
"")</f>
        <v/>
      </c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  <c r="AB543" s="19"/>
      <c r="AC543" s="19"/>
      <c r="AD543" s="19"/>
      <c r="AE543" s="19"/>
      <c r="AF543" s="19"/>
      <c r="AG543" s="19"/>
      <c r="AH543" s="19"/>
      <c r="AI543" s="19"/>
      <c r="AJ543" s="19"/>
      <c r="AK543" s="19"/>
      <c r="AL543" s="19"/>
      <c r="AM543" s="19"/>
      <c r="AN543" s="19"/>
      <c r="AO543" s="19"/>
      <c r="AP543" s="19"/>
    </row>
    <row r="544" spans="15:42" x14ac:dyDescent="0.3">
      <c r="O544" s="19" t="str" cm="1">
        <f t="array" ref="O544">IFERROR(
  IF(OR($M544="",$N544=""),
    "",
    _xlfn.LET(
      _xlpm.num_characters, characters_per_cell,
      _xlpm.space_chars, 0,
      _xlpm.raw, K544,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((CEILING(_xlpm.x,$H$7)*1000)-45699)&gt;=((CEILING($M544,$H$7)*1000)-45699)
      )),
      _xlpm.n, _xlfn.SCAN(0, _xlpm.flag, _xlfn.LAMBDA(_xlpm.a,_xlpm.b, _xlpm.a + --_xlpm.b)),
      IF(_xlpm.flag, MID(_xlpm.txt,(_xlpm.n-1)*_xlpm.num_characters+1, _xlpm.num_characters), "")
    )
  ),
"")</f>
        <v/>
      </c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  <c r="AB544" s="19"/>
      <c r="AC544" s="19"/>
      <c r="AD544" s="19"/>
      <c r="AE544" s="19"/>
      <c r="AF544" s="19"/>
      <c r="AG544" s="19"/>
      <c r="AH544" s="19"/>
      <c r="AI544" s="19"/>
      <c r="AJ544" s="19"/>
      <c r="AK544" s="19"/>
      <c r="AL544" s="19"/>
      <c r="AM544" s="19"/>
      <c r="AN544" s="19"/>
      <c r="AO544" s="19"/>
      <c r="AP544" s="19"/>
    </row>
    <row r="545" spans="15:42" x14ac:dyDescent="0.3">
      <c r="O545" s="19" t="str" cm="1">
        <f t="array" ref="O545">IFERROR(
  IF(OR($M545="",$N545=""),
    "",
    _xlfn.LET(
      _xlpm.num_characters, characters_per_cell,
      _xlpm.space_chars, 0,
      _xlpm.raw, K545,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((CEILING(_xlpm.x,$H$7)*1000)-45699)&gt;=((CEILING($M545,$H$7)*1000)-45699)
      )),
      _xlpm.n, _xlfn.SCAN(0, _xlpm.flag, _xlfn.LAMBDA(_xlpm.a,_xlpm.b, _xlpm.a + --_xlpm.b)),
      IF(_xlpm.flag, MID(_xlpm.txt,(_xlpm.n-1)*_xlpm.num_characters+1, _xlpm.num_characters), "")
    )
  ),
"")</f>
        <v/>
      </c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  <c r="AB545" s="19"/>
      <c r="AC545" s="19"/>
      <c r="AD545" s="19"/>
      <c r="AE545" s="19"/>
      <c r="AF545" s="19"/>
      <c r="AG545" s="19"/>
      <c r="AH545" s="19"/>
      <c r="AI545" s="19"/>
      <c r="AJ545" s="19"/>
      <c r="AK545" s="19"/>
      <c r="AL545" s="19"/>
      <c r="AM545" s="19"/>
      <c r="AN545" s="19"/>
      <c r="AO545" s="19"/>
      <c r="AP545" s="19"/>
    </row>
    <row r="546" spans="15:42" x14ac:dyDescent="0.3">
      <c r="O546" s="19" t="str" cm="1">
        <f t="array" ref="O546">IFERROR(
  IF(OR($M546="",$N546=""),
    "",
    _xlfn.LET(
      _xlpm.num_characters, characters_per_cell,
      _xlpm.space_chars, 0,
      _xlpm.raw, K546,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((CEILING(_xlpm.x,$H$7)*1000)-45699)&gt;=((CEILING($M546,$H$7)*1000)-45699)
      )),
      _xlpm.n, _xlfn.SCAN(0, _xlpm.flag, _xlfn.LAMBDA(_xlpm.a,_xlpm.b, _xlpm.a + --_xlpm.b)),
      IF(_xlpm.flag, MID(_xlpm.txt,(_xlpm.n-1)*_xlpm.num_characters+1, _xlpm.num_characters), "")
    )
  ),
"")</f>
        <v/>
      </c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  <c r="AB546" s="19"/>
      <c r="AC546" s="19"/>
      <c r="AD546" s="19"/>
      <c r="AE546" s="19"/>
      <c r="AF546" s="19"/>
      <c r="AG546" s="19"/>
      <c r="AH546" s="19"/>
      <c r="AI546" s="19"/>
      <c r="AJ546" s="19"/>
      <c r="AK546" s="19"/>
      <c r="AL546" s="19"/>
      <c r="AM546" s="19"/>
      <c r="AN546" s="19"/>
      <c r="AO546" s="19"/>
      <c r="AP546" s="19"/>
    </row>
    <row r="547" spans="15:42" x14ac:dyDescent="0.3">
      <c r="O547" s="19" t="str" cm="1">
        <f t="array" ref="O547">IFERROR(
  IF(OR($M547="",$N547=""),
    "",
    _xlfn.LET(
      _xlpm.num_characters, characters_per_cell,
      _xlpm.space_chars, 0,
      _xlpm.raw, K547,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((CEILING(_xlpm.x,$H$7)*1000)-45699)&gt;=((CEILING($M547,$H$7)*1000)-45699)
      )),
      _xlpm.n, _xlfn.SCAN(0, _xlpm.flag, _xlfn.LAMBDA(_xlpm.a,_xlpm.b, _xlpm.a + --_xlpm.b)),
      IF(_xlpm.flag, MID(_xlpm.txt,(_xlpm.n-1)*_xlpm.num_characters+1, _xlpm.num_characters), "")
    )
  ),
"")</f>
        <v/>
      </c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  <c r="AB547" s="19"/>
      <c r="AC547" s="19"/>
      <c r="AD547" s="19"/>
      <c r="AE547" s="19"/>
      <c r="AF547" s="19"/>
      <c r="AG547" s="19"/>
      <c r="AH547" s="19"/>
      <c r="AI547" s="19"/>
      <c r="AJ547" s="19"/>
      <c r="AK547" s="19"/>
      <c r="AL547" s="19"/>
      <c r="AM547" s="19"/>
      <c r="AN547" s="19"/>
      <c r="AO547" s="19"/>
      <c r="AP547" s="19"/>
    </row>
    <row r="548" spans="15:42" x14ac:dyDescent="0.3">
      <c r="O548" s="19" t="str" cm="1">
        <f t="array" ref="O548">IFERROR(
  IF(OR($M548="",$N548=""),
    "",
    _xlfn.LET(
      _xlpm.num_characters, characters_per_cell,
      _xlpm.space_chars, 0,
      _xlpm.raw, K548,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((CEILING(_xlpm.x,$H$7)*1000)-45699)&gt;=((CEILING($M548,$H$7)*1000)-45699)
      )),
      _xlpm.n, _xlfn.SCAN(0, _xlpm.flag, _xlfn.LAMBDA(_xlpm.a,_xlpm.b, _xlpm.a + --_xlpm.b)),
      IF(_xlpm.flag, MID(_xlpm.txt,(_xlpm.n-1)*_xlpm.num_characters+1, _xlpm.num_characters), "")
    )
  ),
"")</f>
        <v/>
      </c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  <c r="AB548" s="19"/>
      <c r="AC548" s="19"/>
      <c r="AD548" s="19"/>
      <c r="AE548" s="19"/>
      <c r="AF548" s="19"/>
      <c r="AG548" s="19"/>
      <c r="AH548" s="19"/>
      <c r="AI548" s="19"/>
      <c r="AJ548" s="19"/>
      <c r="AK548" s="19"/>
      <c r="AL548" s="19"/>
      <c r="AM548" s="19"/>
      <c r="AN548" s="19"/>
      <c r="AO548" s="19"/>
      <c r="AP548" s="19"/>
    </row>
    <row r="549" spans="15:42" x14ac:dyDescent="0.3">
      <c r="O549" s="19" t="str" cm="1">
        <f t="array" ref="O549">IFERROR(
  IF(OR($M549="",$N549=""),
    "",
    _xlfn.LET(
      _xlpm.num_characters, characters_per_cell,
      _xlpm.space_chars, 0,
      _xlpm.raw, K549,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((CEILING(_xlpm.x,$H$7)*1000)-45699)&gt;=((CEILING($M549,$H$7)*1000)-45699)
      )),
      _xlpm.n, _xlfn.SCAN(0, _xlpm.flag, _xlfn.LAMBDA(_xlpm.a,_xlpm.b, _xlpm.a + --_xlpm.b)),
      IF(_xlpm.flag, MID(_xlpm.txt,(_xlpm.n-1)*_xlpm.num_characters+1, _xlpm.num_characters), "")
    )
  ),
"")</f>
        <v/>
      </c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  <c r="AB549" s="19"/>
      <c r="AC549" s="19"/>
      <c r="AD549" s="19"/>
      <c r="AE549" s="19"/>
      <c r="AF549" s="19"/>
      <c r="AG549" s="19"/>
      <c r="AH549" s="19"/>
      <c r="AI549" s="19"/>
      <c r="AJ549" s="19"/>
      <c r="AK549" s="19"/>
      <c r="AL549" s="19"/>
      <c r="AM549" s="19"/>
      <c r="AN549" s="19"/>
      <c r="AO549" s="19"/>
      <c r="AP549" s="19"/>
    </row>
    <row r="550" spans="15:42" x14ac:dyDescent="0.3">
      <c r="O550" s="19" t="str" cm="1">
        <f t="array" ref="O550">IFERROR(
  IF(OR($M550="",$N550=""),
    "",
    _xlfn.LET(
      _xlpm.num_characters, characters_per_cell,
      _xlpm.space_chars, 0,
      _xlpm.raw, K550,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((CEILING(_xlpm.x,$H$7)*1000)-45699)&gt;=((CEILING($M550,$H$7)*1000)-45699)
      )),
      _xlpm.n, _xlfn.SCAN(0, _xlpm.flag, _xlfn.LAMBDA(_xlpm.a,_xlpm.b, _xlpm.a + --_xlpm.b)),
      IF(_xlpm.flag, MID(_xlpm.txt,(_xlpm.n-1)*_xlpm.num_characters+1, _xlpm.num_characters), "")
    )
  ),
"")</f>
        <v/>
      </c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  <c r="AB550" s="19"/>
      <c r="AC550" s="19"/>
      <c r="AD550" s="19"/>
      <c r="AE550" s="19"/>
      <c r="AF550" s="19"/>
      <c r="AG550" s="19"/>
      <c r="AH550" s="19"/>
      <c r="AI550" s="19"/>
      <c r="AJ550" s="19"/>
      <c r="AK550" s="19"/>
      <c r="AL550" s="19"/>
      <c r="AM550" s="19"/>
      <c r="AN550" s="19"/>
      <c r="AO550" s="19"/>
      <c r="AP550" s="19"/>
    </row>
    <row r="551" spans="15:42" x14ac:dyDescent="0.3">
      <c r="O551" s="19" t="str" cm="1">
        <f t="array" ref="O551">IFERROR(
  IF(OR($M551="",$N551=""),
    "",
    _xlfn.LET(
      _xlpm.num_characters, characters_per_cell,
      _xlpm.space_chars, 0,
      _xlpm.raw, K551,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((CEILING(_xlpm.x,$H$7)*1000)-45699)&gt;=((CEILING($M551,$H$7)*1000)-45699)
      )),
      _xlpm.n, _xlfn.SCAN(0, _xlpm.flag, _xlfn.LAMBDA(_xlpm.a,_xlpm.b, _xlpm.a + --_xlpm.b)),
      IF(_xlpm.flag, MID(_xlpm.txt,(_xlpm.n-1)*_xlpm.num_characters+1, _xlpm.num_characters), "")
    )
  ),
"")</f>
        <v/>
      </c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  <c r="AB551" s="19"/>
      <c r="AC551" s="19"/>
      <c r="AD551" s="19"/>
      <c r="AE551" s="19"/>
      <c r="AF551" s="19"/>
      <c r="AG551" s="19"/>
      <c r="AH551" s="19"/>
      <c r="AI551" s="19"/>
      <c r="AJ551" s="19"/>
      <c r="AK551" s="19"/>
      <c r="AL551" s="19"/>
      <c r="AM551" s="19"/>
      <c r="AN551" s="19"/>
      <c r="AO551" s="19"/>
      <c r="AP551" s="19"/>
    </row>
    <row r="552" spans="15:42" x14ac:dyDescent="0.3">
      <c r="O552" s="19" t="str" cm="1">
        <f t="array" ref="O552">IFERROR(
  IF(OR($M552="",$N552=""),
    "",
    _xlfn.LET(
      _xlpm.num_characters, characters_per_cell,
      _xlpm.space_chars, 0,
      _xlpm.raw, K552,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((CEILING(_xlpm.x,$H$7)*1000)-45699)&gt;=((CEILING($M552,$H$7)*1000)-45699)
      )),
      _xlpm.n, _xlfn.SCAN(0, _xlpm.flag, _xlfn.LAMBDA(_xlpm.a,_xlpm.b, _xlpm.a + --_xlpm.b)),
      IF(_xlpm.flag, MID(_xlpm.txt,(_xlpm.n-1)*_xlpm.num_characters+1, _xlpm.num_characters), "")
    )
  ),
"")</f>
        <v/>
      </c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  <c r="AB552" s="19"/>
      <c r="AC552" s="19"/>
      <c r="AD552" s="19"/>
      <c r="AE552" s="19"/>
      <c r="AF552" s="19"/>
      <c r="AG552" s="19"/>
      <c r="AH552" s="19"/>
      <c r="AI552" s="19"/>
      <c r="AJ552" s="19"/>
      <c r="AK552" s="19"/>
      <c r="AL552" s="19"/>
      <c r="AM552" s="19"/>
      <c r="AN552" s="19"/>
      <c r="AO552" s="19"/>
      <c r="AP552" s="19"/>
    </row>
    <row r="553" spans="15:42" x14ac:dyDescent="0.3">
      <c r="O553" s="19" t="str" cm="1">
        <f t="array" ref="O553">IFERROR(
  IF(OR($M553="",$N553=""),
    "",
    _xlfn.LET(
      _xlpm.num_characters, characters_per_cell,
      _xlpm.space_chars, 0,
      _xlpm.raw, K553,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((CEILING(_xlpm.x,$H$7)*1000)-45699)&gt;=((CEILING($M553,$H$7)*1000)-45699)
      )),
      _xlpm.n, _xlfn.SCAN(0, _xlpm.flag, _xlfn.LAMBDA(_xlpm.a,_xlpm.b, _xlpm.a + --_xlpm.b)),
      IF(_xlpm.flag, MID(_xlpm.txt,(_xlpm.n-1)*_xlpm.num_characters+1, _xlpm.num_characters), "")
    )
  ),
"")</f>
        <v/>
      </c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  <c r="AB553" s="19"/>
      <c r="AC553" s="19"/>
      <c r="AD553" s="19"/>
      <c r="AE553" s="19"/>
      <c r="AF553" s="19"/>
      <c r="AG553" s="19"/>
      <c r="AH553" s="19"/>
      <c r="AI553" s="19"/>
      <c r="AJ553" s="19"/>
      <c r="AK553" s="19"/>
      <c r="AL553" s="19"/>
      <c r="AM553" s="19"/>
      <c r="AN553" s="19"/>
      <c r="AO553" s="19"/>
      <c r="AP553" s="19"/>
    </row>
    <row r="554" spans="15:42" x14ac:dyDescent="0.3">
      <c r="O554" s="19" t="str" cm="1">
        <f t="array" ref="O554">IFERROR(
  IF(OR($M554="",$N554=""),
    "",
    _xlfn.LET(
      _xlpm.num_characters, characters_per_cell,
      _xlpm.space_chars, 0,
      _xlpm.raw, K554,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((CEILING(_xlpm.x,$H$7)*1000)-45699)&gt;=((CEILING($M554,$H$7)*1000)-45699)
      )),
      _xlpm.n, _xlfn.SCAN(0, _xlpm.flag, _xlfn.LAMBDA(_xlpm.a,_xlpm.b, _xlpm.a + --_xlpm.b)),
      IF(_xlpm.flag, MID(_xlpm.txt,(_xlpm.n-1)*_xlpm.num_characters+1, _xlpm.num_characters), "")
    )
  ),
"")</f>
        <v/>
      </c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  <c r="AB554" s="19"/>
      <c r="AC554" s="19"/>
      <c r="AD554" s="19"/>
      <c r="AE554" s="19"/>
      <c r="AF554" s="19"/>
      <c r="AG554" s="19"/>
      <c r="AH554" s="19"/>
      <c r="AI554" s="19"/>
      <c r="AJ554" s="19"/>
      <c r="AK554" s="19"/>
      <c r="AL554" s="19"/>
      <c r="AM554" s="19"/>
      <c r="AN554" s="19"/>
      <c r="AO554" s="19"/>
      <c r="AP554" s="19"/>
    </row>
    <row r="555" spans="15:42" x14ac:dyDescent="0.3">
      <c r="O555" s="19" t="str" cm="1">
        <f t="array" ref="O555">IFERROR(
  IF(OR($M555="",$N555=""),
    "",
    _xlfn.LET(
      _xlpm.num_characters, characters_per_cell,
      _xlpm.space_chars, 0,
      _xlpm.raw, K555,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((CEILING(_xlpm.x,$H$7)*1000)-45699)&gt;=((CEILING($M555,$H$7)*1000)-45699)
      )),
      _xlpm.n, _xlfn.SCAN(0, _xlpm.flag, _xlfn.LAMBDA(_xlpm.a,_xlpm.b, _xlpm.a + --_xlpm.b)),
      IF(_xlpm.flag, MID(_xlpm.txt,(_xlpm.n-1)*_xlpm.num_characters+1, _xlpm.num_characters), "")
    )
  ),
"")</f>
        <v/>
      </c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  <c r="AB555" s="19"/>
      <c r="AC555" s="19"/>
      <c r="AD555" s="19"/>
      <c r="AE555" s="19"/>
      <c r="AF555" s="19"/>
      <c r="AG555" s="19"/>
      <c r="AH555" s="19"/>
      <c r="AI555" s="19"/>
      <c r="AJ555" s="19"/>
      <c r="AK555" s="19"/>
      <c r="AL555" s="19"/>
      <c r="AM555" s="19"/>
      <c r="AN555" s="19"/>
      <c r="AO555" s="19"/>
      <c r="AP555" s="19"/>
    </row>
    <row r="556" spans="15:42" x14ac:dyDescent="0.3">
      <c r="O556" s="19" t="str" cm="1">
        <f t="array" ref="O556">IFERROR(
  IF(OR($M556="",$N556=""),
    "",
    _xlfn.LET(
      _xlpm.num_characters, characters_per_cell,
      _xlpm.space_chars, 0,
      _xlpm.raw, K556,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((CEILING(_xlpm.x,$H$7)*1000)-45699)&gt;=((CEILING($M556,$H$7)*1000)-45699)
      )),
      _xlpm.n, _xlfn.SCAN(0, _xlpm.flag, _xlfn.LAMBDA(_xlpm.a,_xlpm.b, _xlpm.a + --_xlpm.b)),
      IF(_xlpm.flag, MID(_xlpm.txt,(_xlpm.n-1)*_xlpm.num_characters+1, _xlpm.num_characters), "")
    )
  ),
"")</f>
        <v/>
      </c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  <c r="AB556" s="19"/>
      <c r="AC556" s="19"/>
      <c r="AD556" s="19"/>
      <c r="AE556" s="19"/>
      <c r="AF556" s="19"/>
      <c r="AG556" s="19"/>
      <c r="AH556" s="19"/>
      <c r="AI556" s="19"/>
      <c r="AJ556" s="19"/>
      <c r="AK556" s="19"/>
      <c r="AL556" s="19"/>
      <c r="AM556" s="19"/>
      <c r="AN556" s="19"/>
      <c r="AO556" s="19"/>
      <c r="AP556" s="19"/>
    </row>
    <row r="557" spans="15:42" x14ac:dyDescent="0.3">
      <c r="O557" s="19" t="str" cm="1">
        <f t="array" ref="O557">IFERROR(
  IF(OR($M557="",$N557=""),
    "",
    _xlfn.LET(
      _xlpm.num_characters, characters_per_cell,
      _xlpm.space_chars, 0,
      _xlpm.raw, K557,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((CEILING(_xlpm.x,$H$7)*1000)-45699)&gt;=((CEILING($M557,$H$7)*1000)-45699)
      )),
      _xlpm.n, _xlfn.SCAN(0, _xlpm.flag, _xlfn.LAMBDA(_xlpm.a,_xlpm.b, _xlpm.a + --_xlpm.b)),
      IF(_xlpm.flag, MID(_xlpm.txt,(_xlpm.n-1)*_xlpm.num_characters+1, _xlpm.num_characters), "")
    )
  ),
"")</f>
        <v/>
      </c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  <c r="AB557" s="19"/>
      <c r="AC557" s="19"/>
      <c r="AD557" s="19"/>
      <c r="AE557" s="19"/>
      <c r="AF557" s="19"/>
      <c r="AG557" s="19"/>
      <c r="AH557" s="19"/>
      <c r="AI557" s="19"/>
      <c r="AJ557" s="19"/>
      <c r="AK557" s="19"/>
      <c r="AL557" s="19"/>
      <c r="AM557" s="19"/>
      <c r="AN557" s="19"/>
      <c r="AO557" s="19"/>
      <c r="AP557" s="19"/>
    </row>
    <row r="558" spans="15:42" x14ac:dyDescent="0.3">
      <c r="O558" s="19" t="str" cm="1">
        <f t="array" ref="O558">IFERROR(
  IF(OR($M558="",$N558=""),
    "",
    _xlfn.LET(
      _xlpm.num_characters, characters_per_cell,
      _xlpm.space_chars, 0,
      _xlpm.raw, K558,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((CEILING(_xlpm.x,$H$7)*1000)-45699)&gt;=((CEILING($M558,$H$7)*1000)-45699)
      )),
      _xlpm.n, _xlfn.SCAN(0, _xlpm.flag, _xlfn.LAMBDA(_xlpm.a,_xlpm.b, _xlpm.a + --_xlpm.b)),
      IF(_xlpm.flag, MID(_xlpm.txt,(_xlpm.n-1)*_xlpm.num_characters+1, _xlpm.num_characters), "")
    )
  ),
"")</f>
        <v/>
      </c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  <c r="AB558" s="19"/>
      <c r="AC558" s="19"/>
      <c r="AD558" s="19"/>
      <c r="AE558" s="19"/>
      <c r="AF558" s="19"/>
      <c r="AG558" s="19"/>
      <c r="AH558" s="19"/>
      <c r="AI558" s="19"/>
      <c r="AJ558" s="19"/>
      <c r="AK558" s="19"/>
      <c r="AL558" s="19"/>
      <c r="AM558" s="19"/>
      <c r="AN558" s="19"/>
      <c r="AO558" s="19"/>
      <c r="AP558" s="19"/>
    </row>
    <row r="559" spans="15:42" x14ac:dyDescent="0.3">
      <c r="O559" s="19" t="str" cm="1">
        <f t="array" ref="O559">IFERROR(
  IF(OR($M559="",$N559=""),
    "",
    _xlfn.LET(
      _xlpm.num_characters, characters_per_cell,
      _xlpm.space_chars, 0,
      _xlpm.raw, K559,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((CEILING(_xlpm.x,$H$7)*1000)-45699)&gt;=((CEILING($M559,$H$7)*1000)-45699)
      )),
      _xlpm.n, _xlfn.SCAN(0, _xlpm.flag, _xlfn.LAMBDA(_xlpm.a,_xlpm.b, _xlpm.a + --_xlpm.b)),
      IF(_xlpm.flag, MID(_xlpm.txt,(_xlpm.n-1)*_xlpm.num_characters+1, _xlpm.num_characters), "")
    )
  ),
"")</f>
        <v/>
      </c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  <c r="AB559" s="19"/>
      <c r="AC559" s="19"/>
      <c r="AD559" s="19"/>
      <c r="AE559" s="19"/>
      <c r="AF559" s="19"/>
      <c r="AG559" s="19"/>
      <c r="AH559" s="19"/>
      <c r="AI559" s="19"/>
      <c r="AJ559" s="19"/>
      <c r="AK559" s="19"/>
      <c r="AL559" s="19"/>
      <c r="AM559" s="19"/>
      <c r="AN559" s="19"/>
      <c r="AO559" s="19"/>
      <c r="AP559" s="19"/>
    </row>
    <row r="560" spans="15:42" x14ac:dyDescent="0.3">
      <c r="O560" s="19" t="str" cm="1">
        <f t="array" ref="O560">IFERROR(
  IF(OR($M560="",$N560=""),
    "",
    _xlfn.LET(
      _xlpm.num_characters, characters_per_cell,
      _xlpm.space_chars, 0,
      _xlpm.raw, K560,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((CEILING(_xlpm.x,$H$7)*1000)-45699)&gt;=((CEILING($M560,$H$7)*1000)-45699)
      )),
      _xlpm.n, _xlfn.SCAN(0, _xlpm.flag, _xlfn.LAMBDA(_xlpm.a,_xlpm.b, _xlpm.a + --_xlpm.b)),
      IF(_xlpm.flag, MID(_xlpm.txt,(_xlpm.n-1)*_xlpm.num_characters+1, _xlpm.num_characters), "")
    )
  ),
"")</f>
        <v/>
      </c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  <c r="AB560" s="19"/>
      <c r="AC560" s="19"/>
      <c r="AD560" s="19"/>
      <c r="AE560" s="19"/>
      <c r="AF560" s="19"/>
      <c r="AG560" s="19"/>
      <c r="AH560" s="19"/>
      <c r="AI560" s="19"/>
      <c r="AJ560" s="19"/>
      <c r="AK560" s="19"/>
      <c r="AL560" s="19"/>
      <c r="AM560" s="19"/>
      <c r="AN560" s="19"/>
      <c r="AO560" s="19"/>
      <c r="AP560" s="19"/>
    </row>
    <row r="561" spans="15:42" x14ac:dyDescent="0.3">
      <c r="O561" s="19" t="str" cm="1">
        <f t="array" ref="O561">IFERROR(
  IF(OR($M561="",$N561=""),
    "",
    _xlfn.LET(
      _xlpm.num_characters, characters_per_cell,
      _xlpm.space_chars, 0,
      _xlpm.raw, K561,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((CEILING(_xlpm.x,$H$7)*1000)-45699)&gt;=((CEILING($M561,$H$7)*1000)-45699)
      )),
      _xlpm.n, _xlfn.SCAN(0, _xlpm.flag, _xlfn.LAMBDA(_xlpm.a,_xlpm.b, _xlpm.a + --_xlpm.b)),
      IF(_xlpm.flag, MID(_xlpm.txt,(_xlpm.n-1)*_xlpm.num_characters+1, _xlpm.num_characters), "")
    )
  ),
"")</f>
        <v/>
      </c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  <c r="AB561" s="19"/>
      <c r="AC561" s="19"/>
      <c r="AD561" s="19"/>
      <c r="AE561" s="19"/>
      <c r="AF561" s="19"/>
      <c r="AG561" s="19"/>
      <c r="AH561" s="19"/>
      <c r="AI561" s="19"/>
      <c r="AJ561" s="19"/>
      <c r="AK561" s="19"/>
      <c r="AL561" s="19"/>
      <c r="AM561" s="19"/>
      <c r="AN561" s="19"/>
      <c r="AO561" s="19"/>
      <c r="AP561" s="19"/>
    </row>
    <row r="562" spans="15:42" x14ac:dyDescent="0.3">
      <c r="O562" s="19" t="str" cm="1">
        <f t="array" ref="O562">IFERROR(
  IF(OR($M562="",$N562=""),
    "",
    _xlfn.LET(
      _xlpm.num_characters, characters_per_cell,
      _xlpm.space_chars, 0,
      _xlpm.raw, K562,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((CEILING(_xlpm.x,$H$7)*1000)-45699)&gt;=((CEILING($M562,$H$7)*1000)-45699)
      )),
      _xlpm.n, _xlfn.SCAN(0, _xlpm.flag, _xlfn.LAMBDA(_xlpm.a,_xlpm.b, _xlpm.a + --_xlpm.b)),
      IF(_xlpm.flag, MID(_xlpm.txt,(_xlpm.n-1)*_xlpm.num_characters+1, _xlpm.num_characters), "")
    )
  ),
"")</f>
        <v/>
      </c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  <c r="AB562" s="19"/>
      <c r="AC562" s="19"/>
      <c r="AD562" s="19"/>
      <c r="AE562" s="19"/>
      <c r="AF562" s="19"/>
      <c r="AG562" s="19"/>
      <c r="AH562" s="19"/>
      <c r="AI562" s="19"/>
      <c r="AJ562" s="19"/>
      <c r="AK562" s="19"/>
      <c r="AL562" s="19"/>
      <c r="AM562" s="19"/>
      <c r="AN562" s="19"/>
      <c r="AO562" s="19"/>
      <c r="AP562" s="19"/>
    </row>
    <row r="563" spans="15:42" x14ac:dyDescent="0.3">
      <c r="O563" s="19" t="str" cm="1">
        <f t="array" ref="O563">IFERROR(
  IF(OR($M563="",$N563=""),
    "",
    _xlfn.LET(
      _xlpm.num_characters, characters_per_cell,
      _xlpm.space_chars, 0,
      _xlpm.raw, K563,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((CEILING(_xlpm.x,$H$7)*1000)-45699)&gt;=((CEILING($M563,$H$7)*1000)-45699)
      )),
      _xlpm.n, _xlfn.SCAN(0, _xlpm.flag, _xlfn.LAMBDA(_xlpm.a,_xlpm.b, _xlpm.a + --_xlpm.b)),
      IF(_xlpm.flag, MID(_xlpm.txt,(_xlpm.n-1)*_xlpm.num_characters+1, _xlpm.num_characters), "")
    )
  ),
"")</f>
        <v/>
      </c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  <c r="AB563" s="19"/>
      <c r="AC563" s="19"/>
      <c r="AD563" s="19"/>
      <c r="AE563" s="19"/>
      <c r="AF563" s="19"/>
      <c r="AG563" s="19"/>
      <c r="AH563" s="19"/>
      <c r="AI563" s="19"/>
      <c r="AJ563" s="19"/>
      <c r="AK563" s="19"/>
      <c r="AL563" s="19"/>
      <c r="AM563" s="19"/>
      <c r="AN563" s="19"/>
      <c r="AO563" s="19"/>
      <c r="AP563" s="19"/>
    </row>
    <row r="564" spans="15:42" x14ac:dyDescent="0.3">
      <c r="O564" s="19" t="str" cm="1">
        <f t="array" ref="O564">IFERROR(
  IF(OR($M564="",$N564=""),
    "",
    _xlfn.LET(
      _xlpm.num_characters, characters_per_cell,
      _xlpm.space_chars, 0,
      _xlpm.raw, K564,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((CEILING(_xlpm.x,$H$7)*1000)-45699)&gt;=((CEILING($M564,$H$7)*1000)-45699)
      )),
      _xlpm.n, _xlfn.SCAN(0, _xlpm.flag, _xlfn.LAMBDA(_xlpm.a,_xlpm.b, _xlpm.a + --_xlpm.b)),
      IF(_xlpm.flag, MID(_xlpm.txt,(_xlpm.n-1)*_xlpm.num_characters+1, _xlpm.num_characters), "")
    )
  ),
"")</f>
        <v/>
      </c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  <c r="AB564" s="19"/>
      <c r="AC564" s="19"/>
      <c r="AD564" s="19"/>
      <c r="AE564" s="19"/>
      <c r="AF564" s="19"/>
      <c r="AG564" s="19"/>
      <c r="AH564" s="19"/>
      <c r="AI564" s="19"/>
      <c r="AJ564" s="19"/>
      <c r="AK564" s="19"/>
      <c r="AL564" s="19"/>
      <c r="AM564" s="19"/>
      <c r="AN564" s="19"/>
      <c r="AO564" s="19"/>
      <c r="AP564" s="19"/>
    </row>
    <row r="565" spans="15:42" x14ac:dyDescent="0.3">
      <c r="O565" s="19" t="str" cm="1">
        <f t="array" ref="O565">IFERROR(
  IF(OR($M565="",$N565=""),
    "",
    _xlfn.LET(
      _xlpm.num_characters, characters_per_cell,
      _xlpm.space_chars, 0,
      _xlpm.raw, K565,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((CEILING(_xlpm.x,$H$7)*1000)-45699)&gt;=((CEILING($M565,$H$7)*1000)-45699)
      )),
      _xlpm.n, _xlfn.SCAN(0, _xlpm.flag, _xlfn.LAMBDA(_xlpm.a,_xlpm.b, _xlpm.a + --_xlpm.b)),
      IF(_xlpm.flag, MID(_xlpm.txt,(_xlpm.n-1)*_xlpm.num_characters+1, _xlpm.num_characters), "")
    )
  ),
"")</f>
        <v/>
      </c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  <c r="AB565" s="19"/>
      <c r="AC565" s="19"/>
      <c r="AD565" s="19"/>
      <c r="AE565" s="19"/>
      <c r="AF565" s="19"/>
      <c r="AG565" s="19"/>
      <c r="AH565" s="19"/>
      <c r="AI565" s="19"/>
      <c r="AJ565" s="19"/>
      <c r="AK565" s="19"/>
      <c r="AL565" s="19"/>
      <c r="AM565" s="19"/>
      <c r="AN565" s="19"/>
      <c r="AO565" s="19"/>
      <c r="AP565" s="19"/>
    </row>
    <row r="566" spans="15:42" x14ac:dyDescent="0.3">
      <c r="O566" s="19" t="str" cm="1">
        <f t="array" ref="O566">IFERROR(
  IF(OR($M566="",$N566=""),
    "",
    _xlfn.LET(
      _xlpm.num_characters, characters_per_cell,
      _xlpm.space_chars, 0,
      _xlpm.raw, K566,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((CEILING(_xlpm.x,$H$7)*1000)-45699)&gt;=((CEILING($M566,$H$7)*1000)-45699)
      )),
      _xlpm.n, _xlfn.SCAN(0, _xlpm.flag, _xlfn.LAMBDA(_xlpm.a,_xlpm.b, _xlpm.a + --_xlpm.b)),
      IF(_xlpm.flag, MID(_xlpm.txt,(_xlpm.n-1)*_xlpm.num_characters+1, _xlpm.num_characters), "")
    )
  ),
"")</f>
        <v/>
      </c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  <c r="AB566" s="19"/>
      <c r="AC566" s="19"/>
      <c r="AD566" s="19"/>
      <c r="AE566" s="19"/>
      <c r="AF566" s="19"/>
      <c r="AG566" s="19"/>
      <c r="AH566" s="19"/>
      <c r="AI566" s="19"/>
      <c r="AJ566" s="19"/>
      <c r="AK566" s="19"/>
      <c r="AL566" s="19"/>
      <c r="AM566" s="19"/>
      <c r="AN566" s="19"/>
      <c r="AO566" s="19"/>
      <c r="AP566" s="19"/>
    </row>
    <row r="567" spans="15:42" x14ac:dyDescent="0.3">
      <c r="O567" s="19" t="str" cm="1">
        <f t="array" ref="O567">IFERROR(
  IF(OR($M567="",$N567=""),
    "",
    _xlfn.LET(
      _xlpm.num_characters, characters_per_cell,
      _xlpm.space_chars, 0,
      _xlpm.raw, K567,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((CEILING(_xlpm.x,$H$7)*1000)-45699)&gt;=((CEILING($M567,$H$7)*1000)-45699)
      )),
      _xlpm.n, _xlfn.SCAN(0, _xlpm.flag, _xlfn.LAMBDA(_xlpm.a,_xlpm.b, _xlpm.a + --_xlpm.b)),
      IF(_xlpm.flag, MID(_xlpm.txt,(_xlpm.n-1)*_xlpm.num_characters+1, _xlpm.num_characters), "")
    )
  ),
"")</f>
        <v/>
      </c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  <c r="AB567" s="19"/>
      <c r="AC567" s="19"/>
      <c r="AD567" s="19"/>
      <c r="AE567" s="19"/>
      <c r="AF567" s="19"/>
      <c r="AG567" s="19"/>
      <c r="AH567" s="19"/>
      <c r="AI567" s="19"/>
      <c r="AJ567" s="19"/>
      <c r="AK567" s="19"/>
      <c r="AL567" s="19"/>
      <c r="AM567" s="19"/>
      <c r="AN567" s="19"/>
      <c r="AO567" s="19"/>
      <c r="AP567" s="19"/>
    </row>
    <row r="568" spans="15:42" x14ac:dyDescent="0.3">
      <c r="O568" s="19" t="str" cm="1">
        <f t="array" ref="O568">IFERROR(
  IF(OR($M568="",$N568=""),
    "",
    _xlfn.LET(
      _xlpm.num_characters, characters_per_cell,
      _xlpm.space_chars, 0,
      _xlpm.raw, K568,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((CEILING(_xlpm.x,$H$7)*1000)-45699)&gt;=((CEILING($M568,$H$7)*1000)-45699)
      )),
      _xlpm.n, _xlfn.SCAN(0, _xlpm.flag, _xlfn.LAMBDA(_xlpm.a,_xlpm.b, _xlpm.a + --_xlpm.b)),
      IF(_xlpm.flag, MID(_xlpm.txt,(_xlpm.n-1)*_xlpm.num_characters+1, _xlpm.num_characters), "")
    )
  ),
"")</f>
        <v/>
      </c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  <c r="AB568" s="19"/>
      <c r="AC568" s="19"/>
      <c r="AD568" s="19"/>
      <c r="AE568" s="19"/>
      <c r="AF568" s="19"/>
      <c r="AG568" s="19"/>
      <c r="AH568" s="19"/>
      <c r="AI568" s="19"/>
      <c r="AJ568" s="19"/>
      <c r="AK568" s="19"/>
      <c r="AL568" s="19"/>
      <c r="AM568" s="19"/>
      <c r="AN568" s="19"/>
      <c r="AO568" s="19"/>
      <c r="AP568" s="19"/>
    </row>
    <row r="569" spans="15:42" x14ac:dyDescent="0.3">
      <c r="O569" s="19" t="str" cm="1">
        <f t="array" ref="O569">IFERROR(
  IF(OR($M569="",$N569=""),
    "",
    _xlfn.LET(
      _xlpm.num_characters, characters_per_cell,
      _xlpm.space_chars, 0,
      _xlpm.raw, K569,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((CEILING(_xlpm.x,$H$7)*1000)-45699)&gt;=((CEILING($M569,$H$7)*1000)-45699)
      )),
      _xlpm.n, _xlfn.SCAN(0, _xlpm.flag, _xlfn.LAMBDA(_xlpm.a,_xlpm.b, _xlpm.a + --_xlpm.b)),
      IF(_xlpm.flag, MID(_xlpm.txt,(_xlpm.n-1)*_xlpm.num_characters+1, _xlpm.num_characters), "")
    )
  ),
"")</f>
        <v/>
      </c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  <c r="AB569" s="19"/>
      <c r="AC569" s="19"/>
      <c r="AD569" s="19"/>
      <c r="AE569" s="19"/>
      <c r="AF569" s="19"/>
      <c r="AG569" s="19"/>
      <c r="AH569" s="19"/>
      <c r="AI569" s="19"/>
      <c r="AJ569" s="19"/>
      <c r="AK569" s="19"/>
      <c r="AL569" s="19"/>
      <c r="AM569" s="19"/>
      <c r="AN569" s="19"/>
      <c r="AO569" s="19"/>
      <c r="AP569" s="19"/>
    </row>
    <row r="570" spans="15:42" x14ac:dyDescent="0.3">
      <c r="O570" s="19" t="str" cm="1">
        <f t="array" ref="O570">IFERROR(
  IF(OR($M570="",$N570=""),
    "",
    _xlfn.LET(
      _xlpm.num_characters, characters_per_cell,
      _xlpm.space_chars, 0,
      _xlpm.raw, K570,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((CEILING(_xlpm.x,$H$7)*1000)-45699)&gt;=((CEILING($M570,$H$7)*1000)-45699)
      )),
      _xlpm.n, _xlfn.SCAN(0, _xlpm.flag, _xlfn.LAMBDA(_xlpm.a,_xlpm.b, _xlpm.a + --_xlpm.b)),
      IF(_xlpm.flag, MID(_xlpm.txt,(_xlpm.n-1)*_xlpm.num_characters+1, _xlpm.num_characters), "")
    )
  ),
"")</f>
        <v/>
      </c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  <c r="AB570" s="19"/>
      <c r="AC570" s="19"/>
      <c r="AD570" s="19"/>
      <c r="AE570" s="19"/>
      <c r="AF570" s="19"/>
      <c r="AG570" s="19"/>
      <c r="AH570" s="19"/>
      <c r="AI570" s="19"/>
      <c r="AJ570" s="19"/>
      <c r="AK570" s="19"/>
      <c r="AL570" s="19"/>
      <c r="AM570" s="19"/>
      <c r="AN570" s="19"/>
      <c r="AO570" s="19"/>
      <c r="AP570" s="19"/>
    </row>
    <row r="571" spans="15:42" x14ac:dyDescent="0.3">
      <c r="O571" s="19" t="str" cm="1">
        <f t="array" ref="O571">IFERROR(
  IF(OR($M571="",$N571=""),
    "",
    _xlfn.LET(
      _xlpm.num_characters, characters_per_cell,
      _xlpm.space_chars, 0,
      _xlpm.raw, K571,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((CEILING(_xlpm.x,$H$7)*1000)-45699)&gt;=((CEILING($M571,$H$7)*1000)-45699)
      )),
      _xlpm.n, _xlfn.SCAN(0, _xlpm.flag, _xlfn.LAMBDA(_xlpm.a,_xlpm.b, _xlpm.a + --_xlpm.b)),
      IF(_xlpm.flag, MID(_xlpm.txt,(_xlpm.n-1)*_xlpm.num_characters+1, _xlpm.num_characters), "")
    )
  ),
"")</f>
        <v/>
      </c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  <c r="AB571" s="19"/>
      <c r="AC571" s="19"/>
      <c r="AD571" s="19"/>
      <c r="AE571" s="19"/>
      <c r="AF571" s="19"/>
      <c r="AG571" s="19"/>
      <c r="AH571" s="19"/>
      <c r="AI571" s="19"/>
      <c r="AJ571" s="19"/>
      <c r="AK571" s="19"/>
      <c r="AL571" s="19"/>
      <c r="AM571" s="19"/>
      <c r="AN571" s="19"/>
      <c r="AO571" s="19"/>
      <c r="AP571" s="19"/>
    </row>
    <row r="572" spans="15:42" x14ac:dyDescent="0.3">
      <c r="O572" s="19" t="str" cm="1">
        <f t="array" ref="O572">IFERROR(
  IF(OR($M572="",$N572=""),
    "",
    _xlfn.LET(
      _xlpm.num_characters, characters_per_cell,
      _xlpm.space_chars, 0,
      _xlpm.raw, K572,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((CEILING(_xlpm.x,$H$7)*1000)-45699)&gt;=((CEILING($M572,$H$7)*1000)-45699)
      )),
      _xlpm.n, _xlfn.SCAN(0, _xlpm.flag, _xlfn.LAMBDA(_xlpm.a,_xlpm.b, _xlpm.a + --_xlpm.b)),
      IF(_xlpm.flag, MID(_xlpm.txt,(_xlpm.n-1)*_xlpm.num_characters+1, _xlpm.num_characters), "")
    )
  ),
"")</f>
        <v/>
      </c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  <c r="AB572" s="19"/>
      <c r="AC572" s="19"/>
      <c r="AD572" s="19"/>
      <c r="AE572" s="19"/>
      <c r="AF572" s="19"/>
      <c r="AG572" s="19"/>
      <c r="AH572" s="19"/>
      <c r="AI572" s="19"/>
      <c r="AJ572" s="19"/>
      <c r="AK572" s="19"/>
      <c r="AL572" s="19"/>
      <c r="AM572" s="19"/>
      <c r="AN572" s="19"/>
      <c r="AO572" s="19"/>
      <c r="AP572" s="19"/>
    </row>
    <row r="573" spans="15:42" x14ac:dyDescent="0.3">
      <c r="O573" s="19" t="str" cm="1">
        <f t="array" ref="O573">IFERROR(
  IF(OR($M573="",$N573=""),
    "",
    _xlfn.LET(
      _xlpm.num_characters, characters_per_cell,
      _xlpm.space_chars, 0,
      _xlpm.raw, K573,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((CEILING(_xlpm.x,$H$7)*1000)-45699)&gt;=((CEILING($M573,$H$7)*1000)-45699)
      )),
      _xlpm.n, _xlfn.SCAN(0, _xlpm.flag, _xlfn.LAMBDA(_xlpm.a,_xlpm.b, _xlpm.a + --_xlpm.b)),
      IF(_xlpm.flag, MID(_xlpm.txt,(_xlpm.n-1)*_xlpm.num_characters+1, _xlpm.num_characters), "")
    )
  ),
"")</f>
        <v/>
      </c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  <c r="AB573" s="19"/>
      <c r="AC573" s="19"/>
      <c r="AD573" s="19"/>
      <c r="AE573" s="19"/>
      <c r="AF573" s="19"/>
      <c r="AG573" s="19"/>
      <c r="AH573" s="19"/>
      <c r="AI573" s="19"/>
      <c r="AJ573" s="19"/>
      <c r="AK573" s="19"/>
      <c r="AL573" s="19"/>
      <c r="AM573" s="19"/>
      <c r="AN573" s="19"/>
      <c r="AO573" s="19"/>
      <c r="AP573" s="19"/>
    </row>
    <row r="574" spans="15:42" x14ac:dyDescent="0.3">
      <c r="O574" s="19" t="str" cm="1">
        <f t="array" ref="O574">IFERROR(
  IF(OR($M574="",$N574=""),
    "",
    _xlfn.LET(
      _xlpm.num_characters, characters_per_cell,
      _xlpm.space_chars, 0,
      _xlpm.raw, K574,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((CEILING(_xlpm.x,$H$7)*1000)-45699)&gt;=((CEILING($M574,$H$7)*1000)-45699)
      )),
      _xlpm.n, _xlfn.SCAN(0, _xlpm.flag, _xlfn.LAMBDA(_xlpm.a,_xlpm.b, _xlpm.a + --_xlpm.b)),
      IF(_xlpm.flag, MID(_xlpm.txt,(_xlpm.n-1)*_xlpm.num_characters+1, _xlpm.num_characters), "")
    )
  ),
"")</f>
        <v/>
      </c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  <c r="AB574" s="19"/>
      <c r="AC574" s="19"/>
      <c r="AD574" s="19"/>
      <c r="AE574" s="19"/>
      <c r="AF574" s="19"/>
      <c r="AG574" s="19"/>
      <c r="AH574" s="19"/>
      <c r="AI574" s="19"/>
      <c r="AJ574" s="19"/>
      <c r="AK574" s="19"/>
      <c r="AL574" s="19"/>
      <c r="AM574" s="19"/>
      <c r="AN574" s="19"/>
      <c r="AO574" s="19"/>
      <c r="AP574" s="19"/>
    </row>
    <row r="575" spans="15:42" x14ac:dyDescent="0.3">
      <c r="O575" s="19" t="str" cm="1">
        <f t="array" ref="O575">IFERROR(
  IF(OR($M575="",$N575=""),
    "",
    _xlfn.LET(
      _xlpm.num_characters, characters_per_cell,
      _xlpm.space_chars, 0,
      _xlpm.raw, K575,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((CEILING(_xlpm.x,$H$7)*1000)-45699)&gt;=((CEILING($M575,$H$7)*1000)-45699)
      )),
      _xlpm.n, _xlfn.SCAN(0, _xlpm.flag, _xlfn.LAMBDA(_xlpm.a,_xlpm.b, _xlpm.a + --_xlpm.b)),
      IF(_xlpm.flag, MID(_xlpm.txt,(_xlpm.n-1)*_xlpm.num_characters+1, _xlpm.num_characters), "")
    )
  ),
"")</f>
        <v/>
      </c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  <c r="AB575" s="19"/>
      <c r="AC575" s="19"/>
      <c r="AD575" s="19"/>
      <c r="AE575" s="19"/>
      <c r="AF575" s="19"/>
      <c r="AG575" s="19"/>
      <c r="AH575" s="19"/>
      <c r="AI575" s="19"/>
      <c r="AJ575" s="19"/>
      <c r="AK575" s="19"/>
      <c r="AL575" s="19"/>
      <c r="AM575" s="19"/>
      <c r="AN575" s="19"/>
      <c r="AO575" s="19"/>
      <c r="AP575" s="19"/>
    </row>
    <row r="576" spans="15:42" x14ac:dyDescent="0.3">
      <c r="O576" s="19" t="str" cm="1">
        <f t="array" ref="O576">IFERROR(
  IF(OR($M576="",$N576=""),
    "",
    _xlfn.LET(
      _xlpm.num_characters, characters_per_cell,
      _xlpm.space_chars, 0,
      _xlpm.raw, K576,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((CEILING(_xlpm.x,$H$7)*1000)-45699)&gt;=((CEILING($M576,$H$7)*1000)-45699)
      )),
      _xlpm.n, _xlfn.SCAN(0, _xlpm.flag, _xlfn.LAMBDA(_xlpm.a,_xlpm.b, _xlpm.a + --_xlpm.b)),
      IF(_xlpm.flag, MID(_xlpm.txt,(_xlpm.n-1)*_xlpm.num_characters+1, _xlpm.num_characters), "")
    )
  ),
"")</f>
        <v/>
      </c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  <c r="AB576" s="19"/>
      <c r="AC576" s="19"/>
      <c r="AD576" s="19"/>
      <c r="AE576" s="19"/>
      <c r="AF576" s="19"/>
      <c r="AG576" s="19"/>
      <c r="AH576" s="19"/>
      <c r="AI576" s="19"/>
      <c r="AJ576" s="19"/>
      <c r="AK576" s="19"/>
      <c r="AL576" s="19"/>
      <c r="AM576" s="19"/>
      <c r="AN576" s="19"/>
      <c r="AO576" s="19"/>
      <c r="AP576" s="19"/>
    </row>
    <row r="577" spans="15:42" x14ac:dyDescent="0.3">
      <c r="O577" s="19" t="str" cm="1">
        <f t="array" ref="O577">IFERROR(
  IF(OR($M577="",$N577=""),
    "",
    _xlfn.LET(
      _xlpm.num_characters, characters_per_cell,
      _xlpm.space_chars, 0,
      _xlpm.raw, K577,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((CEILING(_xlpm.x,$H$7)*1000)-45699)&gt;=((CEILING($M577,$H$7)*1000)-45699)
      )),
      _xlpm.n, _xlfn.SCAN(0, _xlpm.flag, _xlfn.LAMBDA(_xlpm.a,_xlpm.b, _xlpm.a + --_xlpm.b)),
      IF(_xlpm.flag, MID(_xlpm.txt,(_xlpm.n-1)*_xlpm.num_characters+1, _xlpm.num_characters), "")
    )
  ),
"")</f>
        <v/>
      </c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  <c r="AB577" s="19"/>
      <c r="AC577" s="19"/>
      <c r="AD577" s="19"/>
      <c r="AE577" s="19"/>
      <c r="AF577" s="19"/>
      <c r="AG577" s="19"/>
      <c r="AH577" s="19"/>
      <c r="AI577" s="19"/>
      <c r="AJ577" s="19"/>
      <c r="AK577" s="19"/>
      <c r="AL577" s="19"/>
      <c r="AM577" s="19"/>
      <c r="AN577" s="19"/>
      <c r="AO577" s="19"/>
      <c r="AP577" s="19"/>
    </row>
    <row r="578" spans="15:42" x14ac:dyDescent="0.3">
      <c r="O578" s="19" t="str" cm="1">
        <f t="array" ref="O578">IFERROR(
  IF(OR($M578="",$N578=""),
    "",
    _xlfn.LET(
      _xlpm.num_characters, characters_per_cell,
      _xlpm.space_chars, 0,
      _xlpm.raw, K578,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((CEILING(_xlpm.x,$H$7)*1000)-45699)&gt;=((CEILING($M578,$H$7)*1000)-45699)
      )),
      _xlpm.n, _xlfn.SCAN(0, _xlpm.flag, _xlfn.LAMBDA(_xlpm.a,_xlpm.b, _xlpm.a + --_xlpm.b)),
      IF(_xlpm.flag, MID(_xlpm.txt,(_xlpm.n-1)*_xlpm.num_characters+1, _xlpm.num_characters), "")
    )
  ),
"")</f>
        <v/>
      </c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  <c r="AB578" s="19"/>
      <c r="AC578" s="19"/>
      <c r="AD578" s="19"/>
      <c r="AE578" s="19"/>
      <c r="AF578" s="19"/>
      <c r="AG578" s="19"/>
      <c r="AH578" s="19"/>
      <c r="AI578" s="19"/>
      <c r="AJ578" s="19"/>
      <c r="AK578" s="19"/>
      <c r="AL578" s="19"/>
      <c r="AM578" s="19"/>
      <c r="AN578" s="19"/>
      <c r="AO578" s="19"/>
      <c r="AP578" s="19"/>
    </row>
    <row r="579" spans="15:42" x14ac:dyDescent="0.3">
      <c r="O579" s="19" t="str" cm="1">
        <f t="array" ref="O579">IFERROR(
  IF(OR($M579="",$N579=""),
    "",
    _xlfn.LET(
      _xlpm.num_characters, characters_per_cell,
      _xlpm.space_chars, 0,
      _xlpm.raw, K579,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((CEILING(_xlpm.x,$H$7)*1000)-45699)&gt;=((CEILING($M579,$H$7)*1000)-45699)
      )),
      _xlpm.n, _xlfn.SCAN(0, _xlpm.flag, _xlfn.LAMBDA(_xlpm.a,_xlpm.b, _xlpm.a + --_xlpm.b)),
      IF(_xlpm.flag, MID(_xlpm.txt,(_xlpm.n-1)*_xlpm.num_characters+1, _xlpm.num_characters), "")
    )
  ),
"")</f>
        <v/>
      </c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  <c r="AB579" s="19"/>
      <c r="AC579" s="19"/>
      <c r="AD579" s="19"/>
      <c r="AE579" s="19"/>
      <c r="AF579" s="19"/>
      <c r="AG579" s="19"/>
      <c r="AH579" s="19"/>
      <c r="AI579" s="19"/>
      <c r="AJ579" s="19"/>
      <c r="AK579" s="19"/>
      <c r="AL579" s="19"/>
      <c r="AM579" s="19"/>
      <c r="AN579" s="19"/>
      <c r="AO579" s="19"/>
      <c r="AP579" s="19"/>
    </row>
    <row r="580" spans="15:42" x14ac:dyDescent="0.3">
      <c r="O580" s="19" t="str" cm="1">
        <f t="array" ref="O580">IFERROR(
  IF(OR($M580="",$N580=""),
    "",
    _xlfn.LET(
      _xlpm.num_characters, characters_per_cell,
      _xlpm.space_chars, 0,
      _xlpm.raw, K580,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((CEILING(_xlpm.x,$H$7)*1000)-45699)&gt;=((CEILING($M580,$H$7)*1000)-45699)
      )),
      _xlpm.n, _xlfn.SCAN(0, _xlpm.flag, _xlfn.LAMBDA(_xlpm.a,_xlpm.b, _xlpm.a + --_xlpm.b)),
      IF(_xlpm.flag, MID(_xlpm.txt,(_xlpm.n-1)*_xlpm.num_characters+1, _xlpm.num_characters), "")
    )
  ),
"")</f>
        <v/>
      </c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  <c r="AB580" s="19"/>
      <c r="AC580" s="19"/>
      <c r="AD580" s="19"/>
      <c r="AE580" s="19"/>
      <c r="AF580" s="19"/>
      <c r="AG580" s="19"/>
      <c r="AH580" s="19"/>
      <c r="AI580" s="19"/>
      <c r="AJ580" s="19"/>
      <c r="AK580" s="19"/>
      <c r="AL580" s="19"/>
      <c r="AM580" s="19"/>
      <c r="AN580" s="19"/>
      <c r="AO580" s="19"/>
      <c r="AP580" s="19"/>
    </row>
    <row r="581" spans="15:42" x14ac:dyDescent="0.3">
      <c r="O581" s="19" t="str" cm="1">
        <f t="array" ref="O581">IFERROR(
  IF(OR($M581="",$N581=""),
    "",
    _xlfn.LET(
      _xlpm.num_characters, characters_per_cell,
      _xlpm.space_chars, 0,
      _xlpm.raw, K581,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((CEILING(_xlpm.x,$H$7)*1000)-45699)&gt;=((CEILING($M581,$H$7)*1000)-45699)
      )),
      _xlpm.n, _xlfn.SCAN(0, _xlpm.flag, _xlfn.LAMBDA(_xlpm.a,_xlpm.b, _xlpm.a + --_xlpm.b)),
      IF(_xlpm.flag, MID(_xlpm.txt,(_xlpm.n-1)*_xlpm.num_characters+1, _xlpm.num_characters), "")
    )
  ),
"")</f>
        <v/>
      </c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  <c r="AB581" s="19"/>
      <c r="AC581" s="19"/>
      <c r="AD581" s="19"/>
      <c r="AE581" s="19"/>
      <c r="AF581" s="19"/>
      <c r="AG581" s="19"/>
      <c r="AH581" s="19"/>
      <c r="AI581" s="19"/>
      <c r="AJ581" s="19"/>
      <c r="AK581" s="19"/>
      <c r="AL581" s="19"/>
      <c r="AM581" s="19"/>
      <c r="AN581" s="19"/>
      <c r="AO581" s="19"/>
      <c r="AP581" s="19"/>
    </row>
    <row r="582" spans="15:42" x14ac:dyDescent="0.3">
      <c r="O582" s="19" t="str" cm="1">
        <f t="array" ref="O582">IFERROR(
  IF(OR($M582="",$N582=""),
    "",
    _xlfn.LET(
      _xlpm.num_characters, characters_per_cell,
      _xlpm.space_chars, 0,
      _xlpm.raw, K582,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((CEILING(_xlpm.x,$H$7)*1000)-45699)&gt;=((CEILING($M582,$H$7)*1000)-45699)
      )),
      _xlpm.n, _xlfn.SCAN(0, _xlpm.flag, _xlfn.LAMBDA(_xlpm.a,_xlpm.b, _xlpm.a + --_xlpm.b)),
      IF(_xlpm.flag, MID(_xlpm.txt,(_xlpm.n-1)*_xlpm.num_characters+1, _xlpm.num_characters), "")
    )
  ),
"")</f>
        <v/>
      </c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  <c r="AB582" s="19"/>
      <c r="AC582" s="19"/>
      <c r="AD582" s="19"/>
      <c r="AE582" s="19"/>
      <c r="AF582" s="19"/>
      <c r="AG582" s="19"/>
      <c r="AH582" s="19"/>
      <c r="AI582" s="19"/>
      <c r="AJ582" s="19"/>
      <c r="AK582" s="19"/>
      <c r="AL582" s="19"/>
      <c r="AM582" s="19"/>
      <c r="AN582" s="19"/>
      <c r="AO582" s="19"/>
      <c r="AP582" s="19"/>
    </row>
    <row r="583" spans="15:42" x14ac:dyDescent="0.3">
      <c r="O583" s="19" t="str" cm="1">
        <f t="array" ref="O583">IFERROR(
  IF(OR($M583="",$N583=""),
    "",
    _xlfn.LET(
      _xlpm.num_characters, characters_per_cell,
      _xlpm.space_chars, 0,
      _xlpm.raw, K583,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((CEILING(_xlpm.x,$H$7)*1000)-45699)&gt;=((CEILING($M583,$H$7)*1000)-45699)
      )),
      _xlpm.n, _xlfn.SCAN(0, _xlpm.flag, _xlfn.LAMBDA(_xlpm.a,_xlpm.b, _xlpm.a + --_xlpm.b)),
      IF(_xlpm.flag, MID(_xlpm.txt,(_xlpm.n-1)*_xlpm.num_characters+1, _xlpm.num_characters), "")
    )
  ),
"")</f>
        <v/>
      </c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  <c r="AB583" s="19"/>
      <c r="AC583" s="19"/>
      <c r="AD583" s="19"/>
      <c r="AE583" s="19"/>
      <c r="AF583" s="19"/>
      <c r="AG583" s="19"/>
      <c r="AH583" s="19"/>
      <c r="AI583" s="19"/>
      <c r="AJ583" s="19"/>
      <c r="AK583" s="19"/>
      <c r="AL583" s="19"/>
      <c r="AM583" s="19"/>
      <c r="AN583" s="19"/>
      <c r="AO583" s="19"/>
      <c r="AP583" s="19"/>
    </row>
    <row r="584" spans="15:42" x14ac:dyDescent="0.3">
      <c r="O584" s="19" t="str" cm="1">
        <f t="array" ref="O584">IFERROR(
  IF(OR($M584="",$N584=""),
    "",
    _xlfn.LET(
      _xlpm.num_characters, characters_per_cell,
      _xlpm.space_chars, 0,
      _xlpm.raw, K584,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((CEILING(_xlpm.x,$H$7)*1000)-45699)&gt;=((CEILING($M584,$H$7)*1000)-45699)
      )),
      _xlpm.n, _xlfn.SCAN(0, _xlpm.flag, _xlfn.LAMBDA(_xlpm.a,_xlpm.b, _xlpm.a + --_xlpm.b)),
      IF(_xlpm.flag, MID(_xlpm.txt,(_xlpm.n-1)*_xlpm.num_characters+1, _xlpm.num_characters), "")
    )
  ),
"")</f>
        <v/>
      </c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  <c r="AB584" s="19"/>
      <c r="AC584" s="19"/>
      <c r="AD584" s="19"/>
      <c r="AE584" s="19"/>
      <c r="AF584" s="19"/>
      <c r="AG584" s="19"/>
      <c r="AH584" s="19"/>
      <c r="AI584" s="19"/>
      <c r="AJ584" s="19"/>
      <c r="AK584" s="19"/>
      <c r="AL584" s="19"/>
      <c r="AM584" s="19"/>
      <c r="AN584" s="19"/>
      <c r="AO584" s="19"/>
      <c r="AP584" s="19"/>
    </row>
    <row r="585" spans="15:42" x14ac:dyDescent="0.3">
      <c r="O585" s="19" t="str" cm="1">
        <f t="array" ref="O585">IFERROR(
  IF(OR($M585="",$N585=""),
    "",
    _xlfn.LET(
      _xlpm.num_characters, characters_per_cell,
      _xlpm.space_chars, 0,
      _xlpm.raw, K585,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((CEILING(_xlpm.x,$H$7)*1000)-45699)&gt;=((CEILING($M585,$H$7)*1000)-45699)
      )),
      _xlpm.n, _xlfn.SCAN(0, _xlpm.flag, _xlfn.LAMBDA(_xlpm.a,_xlpm.b, _xlpm.a + --_xlpm.b)),
      IF(_xlpm.flag, MID(_xlpm.txt,(_xlpm.n-1)*_xlpm.num_characters+1, _xlpm.num_characters), "")
    )
  ),
"")</f>
        <v/>
      </c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  <c r="AB585" s="19"/>
      <c r="AC585" s="19"/>
      <c r="AD585" s="19"/>
      <c r="AE585" s="19"/>
      <c r="AF585" s="19"/>
      <c r="AG585" s="19"/>
      <c r="AH585" s="19"/>
      <c r="AI585" s="19"/>
      <c r="AJ585" s="19"/>
      <c r="AK585" s="19"/>
      <c r="AL585" s="19"/>
      <c r="AM585" s="19"/>
      <c r="AN585" s="19"/>
      <c r="AO585" s="19"/>
      <c r="AP585" s="19"/>
    </row>
    <row r="586" spans="15:42" x14ac:dyDescent="0.3">
      <c r="O586" s="19" t="str" cm="1">
        <f t="array" ref="O586">IFERROR(
  IF(OR($M586="",$N586=""),
    "",
    _xlfn.LET(
      _xlpm.num_characters, characters_per_cell,
      _xlpm.space_chars, 0,
      _xlpm.raw, K586,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((CEILING(_xlpm.x,$H$7)*1000)-45699)&gt;=((CEILING($M586,$H$7)*1000)-45699)
      )),
      _xlpm.n, _xlfn.SCAN(0, _xlpm.flag, _xlfn.LAMBDA(_xlpm.a,_xlpm.b, _xlpm.a + --_xlpm.b)),
      IF(_xlpm.flag, MID(_xlpm.txt,(_xlpm.n-1)*_xlpm.num_characters+1, _xlpm.num_characters), "")
    )
  ),
"")</f>
        <v/>
      </c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  <c r="AB586" s="19"/>
      <c r="AC586" s="19"/>
      <c r="AD586" s="19"/>
      <c r="AE586" s="19"/>
      <c r="AF586" s="19"/>
      <c r="AG586" s="19"/>
      <c r="AH586" s="19"/>
      <c r="AI586" s="19"/>
      <c r="AJ586" s="19"/>
      <c r="AK586" s="19"/>
      <c r="AL586" s="19"/>
      <c r="AM586" s="19"/>
      <c r="AN586" s="19"/>
      <c r="AO586" s="19"/>
      <c r="AP586" s="19"/>
    </row>
    <row r="587" spans="15:42" x14ac:dyDescent="0.3">
      <c r="O587" s="19" t="str" cm="1">
        <f t="array" ref="O587">IFERROR(
  IF(OR($M587="",$N587=""),
    "",
    _xlfn.LET(
      _xlpm.num_characters, characters_per_cell,
      _xlpm.space_chars, 0,
      _xlpm.raw, K587,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((CEILING(_xlpm.x,$H$7)*1000)-45699)&gt;=((CEILING($M587,$H$7)*1000)-45699)
      )),
      _xlpm.n, _xlfn.SCAN(0, _xlpm.flag, _xlfn.LAMBDA(_xlpm.a,_xlpm.b, _xlpm.a + --_xlpm.b)),
      IF(_xlpm.flag, MID(_xlpm.txt,(_xlpm.n-1)*_xlpm.num_characters+1, _xlpm.num_characters), "")
    )
  ),
"")</f>
        <v/>
      </c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  <c r="AB587" s="19"/>
      <c r="AC587" s="19"/>
      <c r="AD587" s="19"/>
      <c r="AE587" s="19"/>
      <c r="AF587" s="19"/>
      <c r="AG587" s="19"/>
      <c r="AH587" s="19"/>
      <c r="AI587" s="19"/>
      <c r="AJ587" s="19"/>
      <c r="AK587" s="19"/>
      <c r="AL587" s="19"/>
      <c r="AM587" s="19"/>
      <c r="AN587" s="19"/>
      <c r="AO587" s="19"/>
      <c r="AP587" s="19"/>
    </row>
    <row r="588" spans="15:42" x14ac:dyDescent="0.3">
      <c r="O588" s="19" t="str" cm="1">
        <f t="array" ref="O588">IFERROR(
  IF(OR($M588="",$N588=""),
    "",
    _xlfn.LET(
      _xlpm.num_characters, characters_per_cell,
      _xlpm.space_chars, 0,
      _xlpm.raw, K588,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((CEILING(_xlpm.x,$H$7)*1000)-45699)&gt;=((CEILING($M588,$H$7)*1000)-45699)
      )),
      _xlpm.n, _xlfn.SCAN(0, _xlpm.flag, _xlfn.LAMBDA(_xlpm.a,_xlpm.b, _xlpm.a + --_xlpm.b)),
      IF(_xlpm.flag, MID(_xlpm.txt,(_xlpm.n-1)*_xlpm.num_characters+1, _xlpm.num_characters), "")
    )
  ),
"")</f>
        <v/>
      </c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  <c r="AB588" s="19"/>
      <c r="AC588" s="19"/>
      <c r="AD588" s="19"/>
      <c r="AE588" s="19"/>
      <c r="AF588" s="19"/>
      <c r="AG588" s="19"/>
      <c r="AH588" s="19"/>
      <c r="AI588" s="19"/>
      <c r="AJ588" s="19"/>
      <c r="AK588" s="19"/>
      <c r="AL588" s="19"/>
      <c r="AM588" s="19"/>
      <c r="AN588" s="19"/>
      <c r="AO588" s="19"/>
      <c r="AP588" s="19"/>
    </row>
    <row r="589" spans="15:42" x14ac:dyDescent="0.3">
      <c r="O589" s="19" t="str" cm="1">
        <f t="array" ref="O589">IFERROR(
  IF(OR($M589="",$N589=""),
    "",
    _xlfn.LET(
      _xlpm.num_characters, characters_per_cell,
      _xlpm.space_chars, 0,
      _xlpm.raw, K589,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((CEILING(_xlpm.x,$H$7)*1000)-45699)&gt;=((CEILING($M589,$H$7)*1000)-45699)
      )),
      _xlpm.n, _xlfn.SCAN(0, _xlpm.flag, _xlfn.LAMBDA(_xlpm.a,_xlpm.b, _xlpm.a + --_xlpm.b)),
      IF(_xlpm.flag, MID(_xlpm.txt,(_xlpm.n-1)*_xlpm.num_characters+1, _xlpm.num_characters), "")
    )
  ),
"")</f>
        <v/>
      </c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  <c r="AB589" s="19"/>
      <c r="AC589" s="19"/>
      <c r="AD589" s="19"/>
      <c r="AE589" s="19"/>
      <c r="AF589" s="19"/>
      <c r="AG589" s="19"/>
      <c r="AH589" s="19"/>
      <c r="AI589" s="19"/>
      <c r="AJ589" s="19"/>
      <c r="AK589" s="19"/>
      <c r="AL589" s="19"/>
      <c r="AM589" s="19"/>
      <c r="AN589" s="19"/>
      <c r="AO589" s="19"/>
      <c r="AP589" s="19"/>
    </row>
    <row r="590" spans="15:42" x14ac:dyDescent="0.3">
      <c r="O590" s="19" t="str" cm="1">
        <f t="array" ref="O590">IFERROR(
  IF(OR($M590="",$N590=""),
    "",
    _xlfn.LET(
      _xlpm.num_characters, characters_per_cell,
      _xlpm.space_chars, 0,
      _xlpm.raw, K590,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((CEILING(_xlpm.x,$H$7)*1000)-45699)&gt;=((CEILING($M590,$H$7)*1000)-45699)
      )),
      _xlpm.n, _xlfn.SCAN(0, _xlpm.flag, _xlfn.LAMBDA(_xlpm.a,_xlpm.b, _xlpm.a + --_xlpm.b)),
      IF(_xlpm.flag, MID(_xlpm.txt,(_xlpm.n-1)*_xlpm.num_characters+1, _xlpm.num_characters), "")
    )
  ),
"")</f>
        <v/>
      </c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  <c r="AB590" s="19"/>
      <c r="AC590" s="19"/>
      <c r="AD590" s="19"/>
      <c r="AE590" s="19"/>
      <c r="AF590" s="19"/>
      <c r="AG590" s="19"/>
      <c r="AH590" s="19"/>
      <c r="AI590" s="19"/>
      <c r="AJ590" s="19"/>
      <c r="AK590" s="19"/>
      <c r="AL590" s="19"/>
      <c r="AM590" s="19"/>
      <c r="AN590" s="19"/>
      <c r="AO590" s="19"/>
      <c r="AP590" s="19"/>
    </row>
    <row r="591" spans="15:42" x14ac:dyDescent="0.3">
      <c r="O591" s="19" t="str" cm="1">
        <f t="array" ref="O591">IFERROR(
  IF(OR($M591="",$N591=""),
    "",
    _xlfn.LET(
      _xlpm.num_characters, characters_per_cell,
      _xlpm.space_chars, 0,
      _xlpm.raw, K591,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((CEILING(_xlpm.x,$H$7)*1000)-45699)&gt;=((CEILING($M591,$H$7)*1000)-45699)
      )),
      _xlpm.n, _xlfn.SCAN(0, _xlpm.flag, _xlfn.LAMBDA(_xlpm.a,_xlpm.b, _xlpm.a + --_xlpm.b)),
      IF(_xlpm.flag, MID(_xlpm.txt,(_xlpm.n-1)*_xlpm.num_characters+1, _xlpm.num_characters), "")
    )
  ),
"")</f>
        <v/>
      </c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  <c r="AB591" s="19"/>
      <c r="AC591" s="19"/>
      <c r="AD591" s="19"/>
      <c r="AE591" s="19"/>
      <c r="AF591" s="19"/>
      <c r="AG591" s="19"/>
      <c r="AH591" s="19"/>
      <c r="AI591" s="19"/>
      <c r="AJ591" s="19"/>
      <c r="AK591" s="19"/>
      <c r="AL591" s="19"/>
      <c r="AM591" s="19"/>
      <c r="AN591" s="19"/>
      <c r="AO591" s="19"/>
      <c r="AP591" s="19"/>
    </row>
    <row r="592" spans="15:42" x14ac:dyDescent="0.3">
      <c r="O592" s="19" t="str" cm="1">
        <f t="array" ref="O592">IFERROR(
  IF(OR($M592="",$N592=""),
    "",
    _xlfn.LET(
      _xlpm.num_characters, characters_per_cell,
      _xlpm.space_chars, 0,
      _xlpm.raw, K592,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((CEILING(_xlpm.x,$H$7)*1000)-45699)&gt;=((CEILING($M592,$H$7)*1000)-45699)
      )),
      _xlpm.n, _xlfn.SCAN(0, _xlpm.flag, _xlfn.LAMBDA(_xlpm.a,_xlpm.b, _xlpm.a + --_xlpm.b)),
      IF(_xlpm.flag, MID(_xlpm.txt,(_xlpm.n-1)*_xlpm.num_characters+1, _xlpm.num_characters), "")
    )
  ),
"")</f>
        <v/>
      </c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  <c r="AB592" s="19"/>
      <c r="AC592" s="19"/>
      <c r="AD592" s="19"/>
      <c r="AE592" s="19"/>
      <c r="AF592" s="19"/>
      <c r="AG592" s="19"/>
      <c r="AH592" s="19"/>
      <c r="AI592" s="19"/>
      <c r="AJ592" s="19"/>
      <c r="AK592" s="19"/>
      <c r="AL592" s="19"/>
      <c r="AM592" s="19"/>
      <c r="AN592" s="19"/>
      <c r="AO592" s="19"/>
      <c r="AP592" s="19"/>
    </row>
    <row r="593" spans="15:42" x14ac:dyDescent="0.3">
      <c r="O593" s="19" t="str" cm="1">
        <f t="array" ref="O593">IFERROR(
  IF(OR($M593="",$N593=""),
    "",
    _xlfn.LET(
      _xlpm.num_characters, characters_per_cell,
      _xlpm.space_chars, 0,
      _xlpm.raw, K593,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((CEILING(_xlpm.x,$H$7)*1000)-45699)&gt;=((CEILING($M593,$H$7)*1000)-45699)
      )),
      _xlpm.n, _xlfn.SCAN(0, _xlpm.flag, _xlfn.LAMBDA(_xlpm.a,_xlpm.b, _xlpm.a + --_xlpm.b)),
      IF(_xlpm.flag, MID(_xlpm.txt,(_xlpm.n-1)*_xlpm.num_characters+1, _xlpm.num_characters), "")
    )
  ),
"")</f>
        <v/>
      </c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  <c r="AB593" s="19"/>
      <c r="AC593" s="19"/>
      <c r="AD593" s="19"/>
      <c r="AE593" s="19"/>
      <c r="AF593" s="19"/>
      <c r="AG593" s="19"/>
      <c r="AH593" s="19"/>
      <c r="AI593" s="19"/>
      <c r="AJ593" s="19"/>
      <c r="AK593" s="19"/>
      <c r="AL593" s="19"/>
      <c r="AM593" s="19"/>
      <c r="AN593" s="19"/>
      <c r="AO593" s="19"/>
      <c r="AP593" s="19"/>
    </row>
    <row r="594" spans="15:42" x14ac:dyDescent="0.3">
      <c r="O594" s="19" t="str" cm="1">
        <f t="array" ref="O594">IFERROR(
  IF(OR($M594="",$N594=""),
    "",
    _xlfn.LET(
      _xlpm.num_characters, characters_per_cell,
      _xlpm.space_chars, 0,
      _xlpm.raw, K594,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((CEILING(_xlpm.x,$H$7)*1000)-45699)&gt;=((CEILING($M594,$H$7)*1000)-45699)
      )),
      _xlpm.n, _xlfn.SCAN(0, _xlpm.flag, _xlfn.LAMBDA(_xlpm.a,_xlpm.b, _xlpm.a + --_xlpm.b)),
      IF(_xlpm.flag, MID(_xlpm.txt,(_xlpm.n-1)*_xlpm.num_characters+1, _xlpm.num_characters), "")
    )
  ),
"")</f>
        <v/>
      </c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  <c r="AB594" s="19"/>
      <c r="AC594" s="19"/>
      <c r="AD594" s="19"/>
      <c r="AE594" s="19"/>
      <c r="AF594" s="19"/>
      <c r="AG594" s="19"/>
      <c r="AH594" s="19"/>
      <c r="AI594" s="19"/>
      <c r="AJ594" s="19"/>
      <c r="AK594" s="19"/>
      <c r="AL594" s="19"/>
      <c r="AM594" s="19"/>
      <c r="AN594" s="19"/>
      <c r="AO594" s="19"/>
      <c r="AP594" s="19"/>
    </row>
    <row r="595" spans="15:42" x14ac:dyDescent="0.3">
      <c r="O595" s="19" t="str" cm="1">
        <f t="array" ref="O595">IFERROR(
  IF(OR($M595="",$N595=""),
    "",
    _xlfn.LET(
      _xlpm.num_characters, characters_per_cell,
      _xlpm.space_chars, 0,
      _xlpm.raw, K595,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((CEILING(_xlpm.x,$H$7)*1000)-45699)&gt;=((CEILING($M595,$H$7)*1000)-45699)
      )),
      _xlpm.n, _xlfn.SCAN(0, _xlpm.flag, _xlfn.LAMBDA(_xlpm.a,_xlpm.b, _xlpm.a + --_xlpm.b)),
      IF(_xlpm.flag, MID(_xlpm.txt,(_xlpm.n-1)*_xlpm.num_characters+1, _xlpm.num_characters), "")
    )
  ),
"")</f>
        <v/>
      </c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  <c r="AB595" s="19"/>
      <c r="AC595" s="19"/>
      <c r="AD595" s="19"/>
      <c r="AE595" s="19"/>
      <c r="AF595" s="19"/>
      <c r="AG595" s="19"/>
      <c r="AH595" s="19"/>
      <c r="AI595" s="19"/>
      <c r="AJ595" s="19"/>
      <c r="AK595" s="19"/>
      <c r="AL595" s="19"/>
      <c r="AM595" s="19"/>
      <c r="AN595" s="19"/>
      <c r="AO595" s="19"/>
      <c r="AP595" s="19"/>
    </row>
    <row r="596" spans="15:42" x14ac:dyDescent="0.3">
      <c r="O596" s="19" t="str" cm="1">
        <f t="array" ref="O596">IFERROR(
  IF(OR($M596="",$N596=""),
    "",
    _xlfn.LET(
      _xlpm.num_characters, characters_per_cell,
      _xlpm.space_chars, 0,
      _xlpm.raw, K596,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((CEILING(_xlpm.x,$H$7)*1000)-45699)&gt;=((CEILING($M596,$H$7)*1000)-45699)
      )),
      _xlpm.n, _xlfn.SCAN(0, _xlpm.flag, _xlfn.LAMBDA(_xlpm.a,_xlpm.b, _xlpm.a + --_xlpm.b)),
      IF(_xlpm.flag, MID(_xlpm.txt,(_xlpm.n-1)*_xlpm.num_characters+1, _xlpm.num_characters), "")
    )
  ),
"")</f>
        <v/>
      </c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  <c r="AB596" s="19"/>
      <c r="AC596" s="19"/>
      <c r="AD596" s="19"/>
      <c r="AE596" s="19"/>
      <c r="AF596" s="19"/>
      <c r="AG596" s="19"/>
      <c r="AH596" s="19"/>
      <c r="AI596" s="19"/>
      <c r="AJ596" s="19"/>
      <c r="AK596" s="19"/>
      <c r="AL596" s="19"/>
      <c r="AM596" s="19"/>
      <c r="AN596" s="19"/>
      <c r="AO596" s="19"/>
      <c r="AP596" s="19"/>
    </row>
    <row r="597" spans="15:42" x14ac:dyDescent="0.3">
      <c r="O597" s="19" t="str" cm="1">
        <f t="array" ref="O597">IFERROR(
  IF(OR($M597="",$N597=""),
    "",
    _xlfn.LET(
      _xlpm.num_characters, characters_per_cell,
      _xlpm.space_chars, 0,
      _xlpm.raw, K597,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((CEILING(_xlpm.x,$H$7)*1000)-45699)&gt;=((CEILING($M597,$H$7)*1000)-45699)
      )),
      _xlpm.n, _xlfn.SCAN(0, _xlpm.flag, _xlfn.LAMBDA(_xlpm.a,_xlpm.b, _xlpm.a + --_xlpm.b)),
      IF(_xlpm.flag, MID(_xlpm.txt,(_xlpm.n-1)*_xlpm.num_characters+1, _xlpm.num_characters), "")
    )
  ),
"")</f>
        <v/>
      </c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  <c r="AB597" s="19"/>
      <c r="AC597" s="19"/>
      <c r="AD597" s="19"/>
      <c r="AE597" s="19"/>
      <c r="AF597" s="19"/>
      <c r="AG597" s="19"/>
      <c r="AH597" s="19"/>
      <c r="AI597" s="19"/>
      <c r="AJ597" s="19"/>
      <c r="AK597" s="19"/>
      <c r="AL597" s="19"/>
      <c r="AM597" s="19"/>
      <c r="AN597" s="19"/>
      <c r="AO597" s="19"/>
      <c r="AP597" s="19"/>
    </row>
    <row r="598" spans="15:42" x14ac:dyDescent="0.3">
      <c r="O598" s="19" t="str" cm="1">
        <f t="array" ref="O598">IFERROR(
  IF(OR($M598="",$N598=""),
    "",
    _xlfn.LET(
      _xlpm.num_characters, characters_per_cell,
      _xlpm.space_chars, 0,
      _xlpm.raw, K598,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((CEILING(_xlpm.x,$H$7)*1000)-45699)&gt;=((CEILING($M598,$H$7)*1000)-45699)
      )),
      _xlpm.n, _xlfn.SCAN(0, _xlpm.flag, _xlfn.LAMBDA(_xlpm.a,_xlpm.b, _xlpm.a + --_xlpm.b)),
      IF(_xlpm.flag, MID(_xlpm.txt,(_xlpm.n-1)*_xlpm.num_characters+1, _xlpm.num_characters), "")
    )
  ),
"")</f>
        <v/>
      </c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  <c r="AB598" s="19"/>
      <c r="AC598" s="19"/>
      <c r="AD598" s="19"/>
      <c r="AE598" s="19"/>
      <c r="AF598" s="19"/>
      <c r="AG598" s="19"/>
      <c r="AH598" s="19"/>
      <c r="AI598" s="19"/>
      <c r="AJ598" s="19"/>
      <c r="AK598" s="19"/>
      <c r="AL598" s="19"/>
      <c r="AM598" s="19"/>
      <c r="AN598" s="19"/>
      <c r="AO598" s="19"/>
      <c r="AP598" s="19"/>
    </row>
    <row r="599" spans="15:42" x14ac:dyDescent="0.3">
      <c r="O599" s="19" t="str" cm="1">
        <f t="array" ref="O599">IFERROR(
  IF(OR($M599="",$N599=""),
    "",
    _xlfn.LET(
      _xlpm.num_characters, characters_per_cell,
      _xlpm.space_chars, 0,
      _xlpm.raw, K599,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((CEILING(_xlpm.x,$H$7)*1000)-45699)&gt;=((CEILING($M599,$H$7)*1000)-45699)
      )),
      _xlpm.n, _xlfn.SCAN(0, _xlpm.flag, _xlfn.LAMBDA(_xlpm.a,_xlpm.b, _xlpm.a + --_xlpm.b)),
      IF(_xlpm.flag, MID(_xlpm.txt,(_xlpm.n-1)*_xlpm.num_characters+1, _xlpm.num_characters), "")
    )
  ),
"")</f>
        <v/>
      </c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  <c r="AB599" s="19"/>
      <c r="AC599" s="19"/>
      <c r="AD599" s="19"/>
      <c r="AE599" s="19"/>
      <c r="AF599" s="19"/>
      <c r="AG599" s="19"/>
      <c r="AH599" s="19"/>
      <c r="AI599" s="19"/>
      <c r="AJ599" s="19"/>
      <c r="AK599" s="19"/>
      <c r="AL599" s="19"/>
      <c r="AM599" s="19"/>
      <c r="AN599" s="19"/>
      <c r="AO599" s="19"/>
      <c r="AP599" s="19"/>
    </row>
    <row r="600" spans="15:42" x14ac:dyDescent="0.3">
      <c r="O600" s="19" t="str" cm="1">
        <f t="array" ref="O600">IFERROR(
  IF(OR($M600="",$N600=""),
    "",
    _xlfn.LET(
      _xlpm.num_characters, characters_per_cell,
      _xlpm.space_chars, 0,
      _xlpm.raw, K600,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((CEILING(_xlpm.x,$H$7)*1000)-45699)&gt;=((CEILING($M600,$H$7)*1000)-45699)
      )),
      _xlpm.n, _xlfn.SCAN(0, _xlpm.flag, _xlfn.LAMBDA(_xlpm.a,_xlpm.b, _xlpm.a + --_xlpm.b)),
      IF(_xlpm.flag, MID(_xlpm.txt,(_xlpm.n-1)*_xlpm.num_characters+1, _xlpm.num_characters), "")
    )
  ),
"")</f>
        <v/>
      </c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  <c r="AB600" s="19"/>
      <c r="AC600" s="19"/>
      <c r="AD600" s="19"/>
      <c r="AE600" s="19"/>
      <c r="AF600" s="19"/>
      <c r="AG600" s="19"/>
      <c r="AH600" s="19"/>
      <c r="AI600" s="19"/>
      <c r="AJ600" s="19"/>
      <c r="AK600" s="19"/>
      <c r="AL600" s="19"/>
      <c r="AM600" s="19"/>
      <c r="AN600" s="19"/>
      <c r="AO600" s="19"/>
      <c r="AP600" s="19"/>
    </row>
    <row r="601" spans="15:42" x14ac:dyDescent="0.3">
      <c r="O601" s="19" t="str" cm="1">
        <f t="array" ref="O601">IFERROR(
  IF(OR($M601="",$N601=""),
    "",
    _xlfn.LET(
      _xlpm.num_characters, characters_per_cell,
      _xlpm.space_chars, 0,
      _xlpm.raw, K601,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((CEILING(_xlpm.x,$H$7)*1000)-45699)&gt;=((CEILING($M601,$H$7)*1000)-45699)
      )),
      _xlpm.n, _xlfn.SCAN(0, _xlpm.flag, _xlfn.LAMBDA(_xlpm.a,_xlpm.b, _xlpm.a + --_xlpm.b)),
      IF(_xlpm.flag, MID(_xlpm.txt,(_xlpm.n-1)*_xlpm.num_characters+1, _xlpm.num_characters), "")
    )
  ),
"")</f>
        <v/>
      </c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  <c r="AB601" s="19"/>
      <c r="AC601" s="19"/>
      <c r="AD601" s="19"/>
      <c r="AE601" s="19"/>
      <c r="AF601" s="19"/>
      <c r="AG601" s="19"/>
      <c r="AH601" s="19"/>
      <c r="AI601" s="19"/>
      <c r="AJ601" s="19"/>
      <c r="AK601" s="19"/>
      <c r="AL601" s="19"/>
      <c r="AM601" s="19"/>
      <c r="AN601" s="19"/>
      <c r="AO601" s="19"/>
      <c r="AP601" s="19"/>
    </row>
    <row r="602" spans="15:42" x14ac:dyDescent="0.3">
      <c r="O602" s="19" t="str" cm="1">
        <f t="array" ref="O602">IFERROR(
  IF(OR($M602="",$N602=""),
    "",
    _xlfn.LET(
      _xlpm.num_characters, characters_per_cell,
      _xlpm.space_chars, 0,
      _xlpm.raw, K602,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((CEILING(_xlpm.x,$H$7)*1000)-45699)&gt;=((CEILING($M602,$H$7)*1000)-45699)
      )),
      _xlpm.n, _xlfn.SCAN(0, _xlpm.flag, _xlfn.LAMBDA(_xlpm.a,_xlpm.b, _xlpm.a + --_xlpm.b)),
      IF(_xlpm.flag, MID(_xlpm.txt,(_xlpm.n-1)*_xlpm.num_characters+1, _xlpm.num_characters), "")
    )
  ),
"")</f>
        <v/>
      </c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  <c r="AB602" s="19"/>
      <c r="AC602" s="19"/>
      <c r="AD602" s="19"/>
      <c r="AE602" s="19"/>
      <c r="AF602" s="19"/>
      <c r="AG602" s="19"/>
      <c r="AH602" s="19"/>
      <c r="AI602" s="19"/>
      <c r="AJ602" s="19"/>
      <c r="AK602" s="19"/>
      <c r="AL602" s="19"/>
      <c r="AM602" s="19"/>
      <c r="AN602" s="19"/>
      <c r="AO602" s="19"/>
      <c r="AP602" s="19"/>
    </row>
    <row r="603" spans="15:42" x14ac:dyDescent="0.3">
      <c r="O603" s="19" t="str" cm="1">
        <f t="array" ref="O603">IFERROR(
  IF(OR($M603="",$N603=""),
    "",
    _xlfn.LET(
      _xlpm.num_characters, characters_per_cell,
      _xlpm.space_chars, 0,
      _xlpm.raw, K603,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((CEILING(_xlpm.x,$H$7)*1000)-45699)&gt;=((CEILING($M603,$H$7)*1000)-45699)
      )),
      _xlpm.n, _xlfn.SCAN(0, _xlpm.flag, _xlfn.LAMBDA(_xlpm.a,_xlpm.b, _xlpm.a + --_xlpm.b)),
      IF(_xlpm.flag, MID(_xlpm.txt,(_xlpm.n-1)*_xlpm.num_characters+1, _xlpm.num_characters), "")
    )
  ),
"")</f>
        <v/>
      </c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  <c r="AB603" s="19"/>
      <c r="AC603" s="19"/>
      <c r="AD603" s="19"/>
      <c r="AE603" s="19"/>
      <c r="AF603" s="19"/>
      <c r="AG603" s="19"/>
      <c r="AH603" s="19"/>
      <c r="AI603" s="19"/>
      <c r="AJ603" s="19"/>
      <c r="AK603" s="19"/>
      <c r="AL603" s="19"/>
      <c r="AM603" s="19"/>
      <c r="AN603" s="19"/>
      <c r="AO603" s="19"/>
      <c r="AP603" s="19"/>
    </row>
    <row r="604" spans="15:42" x14ac:dyDescent="0.3">
      <c r="O604" s="19" t="str" cm="1">
        <f t="array" ref="O604">IFERROR(
  IF(OR($M604="",$N604=""),
    "",
    _xlfn.LET(
      _xlpm.num_characters, characters_per_cell,
      _xlpm.space_chars, 0,
      _xlpm.raw, K604,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((CEILING(_xlpm.x,$H$7)*1000)-45699)&gt;=((CEILING($M604,$H$7)*1000)-45699)
      )),
      _xlpm.n, _xlfn.SCAN(0, _xlpm.flag, _xlfn.LAMBDA(_xlpm.a,_xlpm.b, _xlpm.a + --_xlpm.b)),
      IF(_xlpm.flag, MID(_xlpm.txt,(_xlpm.n-1)*_xlpm.num_characters+1, _xlpm.num_characters), "")
    )
  ),
"")</f>
        <v/>
      </c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  <c r="AB604" s="19"/>
      <c r="AC604" s="19"/>
      <c r="AD604" s="19"/>
      <c r="AE604" s="19"/>
      <c r="AF604" s="19"/>
      <c r="AG604" s="19"/>
      <c r="AH604" s="19"/>
      <c r="AI604" s="19"/>
      <c r="AJ604" s="19"/>
      <c r="AK604" s="19"/>
      <c r="AL604" s="19"/>
      <c r="AM604" s="19"/>
      <c r="AN604" s="19"/>
      <c r="AO604" s="19"/>
      <c r="AP604" s="19"/>
    </row>
    <row r="605" spans="15:42" x14ac:dyDescent="0.3">
      <c r="O605" s="19" t="str" cm="1">
        <f t="array" ref="O605">IFERROR(
  IF(OR($M605="",$N605=""),
    "",
    _xlfn.LET(
      _xlpm.num_characters, characters_per_cell,
      _xlpm.space_chars, 0,
      _xlpm.raw, K605,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((CEILING(_xlpm.x,$H$7)*1000)-45699)&gt;=((CEILING($M605,$H$7)*1000)-45699)
      )),
      _xlpm.n, _xlfn.SCAN(0, _xlpm.flag, _xlfn.LAMBDA(_xlpm.a,_xlpm.b, _xlpm.a + --_xlpm.b)),
      IF(_xlpm.flag, MID(_xlpm.txt,(_xlpm.n-1)*_xlpm.num_characters+1, _xlpm.num_characters), "")
    )
  ),
"")</f>
        <v/>
      </c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  <c r="AB605" s="19"/>
      <c r="AC605" s="19"/>
      <c r="AD605" s="19"/>
      <c r="AE605" s="19"/>
      <c r="AF605" s="19"/>
      <c r="AG605" s="19"/>
      <c r="AH605" s="19"/>
      <c r="AI605" s="19"/>
      <c r="AJ605" s="19"/>
      <c r="AK605" s="19"/>
      <c r="AL605" s="19"/>
      <c r="AM605" s="19"/>
      <c r="AN605" s="19"/>
      <c r="AO605" s="19"/>
      <c r="AP605" s="19"/>
    </row>
    <row r="606" spans="15:42" x14ac:dyDescent="0.3">
      <c r="O606" s="19" t="str" cm="1">
        <f t="array" ref="O606">IFERROR(
  IF(OR($M606="",$N606=""),
    "",
    _xlfn.LET(
      _xlpm.num_characters, characters_per_cell,
      _xlpm.space_chars, 0,
      _xlpm.raw, K606,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((CEILING(_xlpm.x,$H$7)*1000)-45699)&gt;=((CEILING($M606,$H$7)*1000)-45699)
      )),
      _xlpm.n, _xlfn.SCAN(0, _xlpm.flag, _xlfn.LAMBDA(_xlpm.a,_xlpm.b, _xlpm.a + --_xlpm.b)),
      IF(_xlpm.flag, MID(_xlpm.txt,(_xlpm.n-1)*_xlpm.num_characters+1, _xlpm.num_characters), "")
    )
  ),
"")</f>
        <v/>
      </c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  <c r="AB606" s="19"/>
      <c r="AC606" s="19"/>
      <c r="AD606" s="19"/>
      <c r="AE606" s="19"/>
      <c r="AF606" s="19"/>
      <c r="AG606" s="19"/>
      <c r="AH606" s="19"/>
      <c r="AI606" s="19"/>
      <c r="AJ606" s="19"/>
      <c r="AK606" s="19"/>
      <c r="AL606" s="19"/>
      <c r="AM606" s="19"/>
      <c r="AN606" s="19"/>
      <c r="AO606" s="19"/>
      <c r="AP606" s="19"/>
    </row>
    <row r="607" spans="15:42" x14ac:dyDescent="0.3">
      <c r="O607" s="19" t="str" cm="1">
        <f t="array" ref="O607">IFERROR(
  IF(OR($M607="",$N607=""),
    "",
    _xlfn.LET(
      _xlpm.num_characters, characters_per_cell,
      _xlpm.space_chars, 0,
      _xlpm.raw, K607,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((CEILING(_xlpm.x,$H$7)*1000)-45699)&gt;=((CEILING($M607,$H$7)*1000)-45699)
      )),
      _xlpm.n, _xlfn.SCAN(0, _xlpm.flag, _xlfn.LAMBDA(_xlpm.a,_xlpm.b, _xlpm.a + --_xlpm.b)),
      IF(_xlpm.flag, MID(_xlpm.txt,(_xlpm.n-1)*_xlpm.num_characters+1, _xlpm.num_characters), "")
    )
  ),
"")</f>
        <v/>
      </c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  <c r="AB607" s="19"/>
      <c r="AC607" s="19"/>
      <c r="AD607" s="19"/>
      <c r="AE607" s="19"/>
      <c r="AF607" s="19"/>
      <c r="AG607" s="19"/>
      <c r="AH607" s="19"/>
      <c r="AI607" s="19"/>
      <c r="AJ607" s="19"/>
      <c r="AK607" s="19"/>
      <c r="AL607" s="19"/>
      <c r="AM607" s="19"/>
      <c r="AN607" s="19"/>
      <c r="AO607" s="19"/>
      <c r="AP607" s="19"/>
    </row>
    <row r="608" spans="15:42" x14ac:dyDescent="0.3">
      <c r="O608" s="19" t="str" cm="1">
        <f t="array" ref="O608">IFERROR(
  IF(OR($M608="",$N608=""),
    "",
    _xlfn.LET(
      _xlpm.num_characters, characters_per_cell,
      _xlpm.space_chars, 0,
      _xlpm.raw, K608,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((CEILING(_xlpm.x,$H$7)*1000)-45699)&gt;=((CEILING($M608,$H$7)*1000)-45699)
      )),
      _xlpm.n, _xlfn.SCAN(0, _xlpm.flag, _xlfn.LAMBDA(_xlpm.a,_xlpm.b, _xlpm.a + --_xlpm.b)),
      IF(_xlpm.flag, MID(_xlpm.txt,(_xlpm.n-1)*_xlpm.num_characters+1, _xlpm.num_characters), "")
    )
  ),
"")</f>
        <v/>
      </c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  <c r="AB608" s="19"/>
      <c r="AC608" s="19"/>
      <c r="AD608" s="19"/>
      <c r="AE608" s="19"/>
      <c r="AF608" s="19"/>
      <c r="AG608" s="19"/>
      <c r="AH608" s="19"/>
      <c r="AI608" s="19"/>
      <c r="AJ608" s="19"/>
      <c r="AK608" s="19"/>
      <c r="AL608" s="19"/>
      <c r="AM608" s="19"/>
      <c r="AN608" s="19"/>
      <c r="AO608" s="19"/>
      <c r="AP608" s="19"/>
    </row>
    <row r="609" spans="15:42" x14ac:dyDescent="0.3">
      <c r="O609" s="19" t="str" cm="1">
        <f t="array" ref="O609">IFERROR(
  IF(OR($M609="",$N609=""),
    "",
    _xlfn.LET(
      _xlpm.num_characters, characters_per_cell,
      _xlpm.space_chars, 0,
      _xlpm.raw, K609,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((CEILING(_xlpm.x,$H$7)*1000)-45699)&gt;=((CEILING($M609,$H$7)*1000)-45699)
      )),
      _xlpm.n, _xlfn.SCAN(0, _xlpm.flag, _xlfn.LAMBDA(_xlpm.a,_xlpm.b, _xlpm.a + --_xlpm.b)),
      IF(_xlpm.flag, MID(_xlpm.txt,(_xlpm.n-1)*_xlpm.num_characters+1, _xlpm.num_characters), "")
    )
  ),
"")</f>
        <v/>
      </c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  <c r="AB609" s="19"/>
      <c r="AC609" s="19"/>
      <c r="AD609" s="19"/>
      <c r="AE609" s="19"/>
      <c r="AF609" s="19"/>
      <c r="AG609" s="19"/>
      <c r="AH609" s="19"/>
      <c r="AI609" s="19"/>
      <c r="AJ609" s="19"/>
      <c r="AK609" s="19"/>
      <c r="AL609" s="19"/>
      <c r="AM609" s="19"/>
      <c r="AN609" s="19"/>
      <c r="AO609" s="19"/>
      <c r="AP609" s="19"/>
    </row>
    <row r="610" spans="15:42" x14ac:dyDescent="0.3">
      <c r="O610" s="19" t="str" cm="1">
        <f t="array" ref="O610">IFERROR(
  IF(OR($M610="",$N610=""),
    "",
    _xlfn.LET(
      _xlpm.num_characters, characters_per_cell,
      _xlpm.space_chars, 0,
      _xlpm.raw, K610,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((CEILING(_xlpm.x,$H$7)*1000)-45699)&gt;=((CEILING($M610,$H$7)*1000)-45699)
      )),
      _xlpm.n, _xlfn.SCAN(0, _xlpm.flag, _xlfn.LAMBDA(_xlpm.a,_xlpm.b, _xlpm.a + --_xlpm.b)),
      IF(_xlpm.flag, MID(_xlpm.txt,(_xlpm.n-1)*_xlpm.num_characters+1, _xlpm.num_characters), "")
    )
  ),
"")</f>
        <v/>
      </c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  <c r="AB610" s="19"/>
      <c r="AC610" s="19"/>
      <c r="AD610" s="19"/>
      <c r="AE610" s="19"/>
      <c r="AF610" s="19"/>
      <c r="AG610" s="19"/>
      <c r="AH610" s="19"/>
      <c r="AI610" s="19"/>
      <c r="AJ610" s="19"/>
      <c r="AK610" s="19"/>
      <c r="AL610" s="19"/>
      <c r="AM610" s="19"/>
      <c r="AN610" s="19"/>
      <c r="AO610" s="19"/>
      <c r="AP610" s="19"/>
    </row>
    <row r="611" spans="15:42" x14ac:dyDescent="0.3">
      <c r="O611" s="19" t="str" cm="1">
        <f t="array" ref="O611">IFERROR(
  IF(OR($M611="",$N611=""),
    "",
    _xlfn.LET(
      _xlpm.num_characters, characters_per_cell,
      _xlpm.space_chars, 0,
      _xlpm.raw, K611,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((CEILING(_xlpm.x,$H$7)*1000)-45699)&gt;=((CEILING($M611,$H$7)*1000)-45699)
      )),
      _xlpm.n, _xlfn.SCAN(0, _xlpm.flag, _xlfn.LAMBDA(_xlpm.a,_xlpm.b, _xlpm.a + --_xlpm.b)),
      IF(_xlpm.flag, MID(_xlpm.txt,(_xlpm.n-1)*_xlpm.num_characters+1, _xlpm.num_characters), "")
    )
  ),
"")</f>
        <v/>
      </c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  <c r="AB611" s="19"/>
      <c r="AC611" s="19"/>
      <c r="AD611" s="19"/>
      <c r="AE611" s="19"/>
      <c r="AF611" s="19"/>
      <c r="AG611" s="19"/>
      <c r="AH611" s="19"/>
      <c r="AI611" s="19"/>
      <c r="AJ611" s="19"/>
      <c r="AK611" s="19"/>
      <c r="AL611" s="19"/>
      <c r="AM611" s="19"/>
      <c r="AN611" s="19"/>
      <c r="AO611" s="19"/>
      <c r="AP611" s="19"/>
    </row>
    <row r="612" spans="15:42" x14ac:dyDescent="0.3">
      <c r="O612" s="19" t="str" cm="1">
        <f t="array" ref="O612">IFERROR(
  IF(OR($M612="",$N612=""),
    "",
    _xlfn.LET(
      _xlpm.num_characters, characters_per_cell,
      _xlpm.space_chars, 0,
      _xlpm.raw, K612,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((CEILING(_xlpm.x,$H$7)*1000)-45699)&gt;=((CEILING($M612,$H$7)*1000)-45699)
      )),
      _xlpm.n, _xlfn.SCAN(0, _xlpm.flag, _xlfn.LAMBDA(_xlpm.a,_xlpm.b, _xlpm.a + --_xlpm.b)),
      IF(_xlpm.flag, MID(_xlpm.txt,(_xlpm.n-1)*_xlpm.num_characters+1, _xlpm.num_characters), "")
    )
  ),
"")</f>
        <v/>
      </c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  <c r="AB612" s="19"/>
      <c r="AC612" s="19"/>
      <c r="AD612" s="19"/>
      <c r="AE612" s="19"/>
      <c r="AF612" s="19"/>
      <c r="AG612" s="19"/>
      <c r="AH612" s="19"/>
      <c r="AI612" s="19"/>
      <c r="AJ612" s="19"/>
      <c r="AK612" s="19"/>
      <c r="AL612" s="19"/>
      <c r="AM612" s="19"/>
      <c r="AN612" s="19"/>
      <c r="AO612" s="19"/>
      <c r="AP612" s="19"/>
    </row>
    <row r="613" spans="15:42" x14ac:dyDescent="0.3">
      <c r="O613" s="19" t="str" cm="1">
        <f t="array" ref="O613">IFERROR(
  IF(OR($M613="",$N613=""),
    "",
    _xlfn.LET(
      _xlpm.num_characters, characters_per_cell,
      _xlpm.space_chars, 0,
      _xlpm.raw, K613,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((CEILING(_xlpm.x,$H$7)*1000)-45699)&gt;=((CEILING($M613,$H$7)*1000)-45699)
      )),
      _xlpm.n, _xlfn.SCAN(0, _xlpm.flag, _xlfn.LAMBDA(_xlpm.a,_xlpm.b, _xlpm.a + --_xlpm.b)),
      IF(_xlpm.flag, MID(_xlpm.txt,(_xlpm.n-1)*_xlpm.num_characters+1, _xlpm.num_characters), "")
    )
  ),
"")</f>
        <v/>
      </c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  <c r="AB613" s="19"/>
      <c r="AC613" s="19"/>
      <c r="AD613" s="19"/>
      <c r="AE613" s="19"/>
      <c r="AF613" s="19"/>
      <c r="AG613" s="19"/>
      <c r="AH613" s="19"/>
      <c r="AI613" s="19"/>
      <c r="AJ613" s="19"/>
      <c r="AK613" s="19"/>
      <c r="AL613" s="19"/>
      <c r="AM613" s="19"/>
      <c r="AN613" s="19"/>
      <c r="AO613" s="19"/>
      <c r="AP613" s="19"/>
    </row>
    <row r="614" spans="15:42" x14ac:dyDescent="0.3">
      <c r="O614" s="19" t="str" cm="1">
        <f t="array" ref="O614">IFERROR(
  IF(OR($M614="",$N614=""),
    "",
    _xlfn.LET(
      _xlpm.num_characters, characters_per_cell,
      _xlpm.space_chars, 0,
      _xlpm.raw, K614,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((CEILING(_xlpm.x,$H$7)*1000)-45699)&gt;=((CEILING($M614,$H$7)*1000)-45699)
      )),
      _xlpm.n, _xlfn.SCAN(0, _xlpm.flag, _xlfn.LAMBDA(_xlpm.a,_xlpm.b, _xlpm.a + --_xlpm.b)),
      IF(_xlpm.flag, MID(_xlpm.txt,(_xlpm.n-1)*_xlpm.num_characters+1, _xlpm.num_characters), "")
    )
  ),
"")</f>
        <v/>
      </c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  <c r="AB614" s="19"/>
      <c r="AC614" s="19"/>
      <c r="AD614" s="19"/>
      <c r="AE614" s="19"/>
      <c r="AF614" s="19"/>
      <c r="AG614" s="19"/>
      <c r="AH614" s="19"/>
      <c r="AI614" s="19"/>
      <c r="AJ614" s="19"/>
      <c r="AK614" s="19"/>
      <c r="AL614" s="19"/>
      <c r="AM614" s="19"/>
      <c r="AN614" s="19"/>
      <c r="AO614" s="19"/>
      <c r="AP614" s="19"/>
    </row>
    <row r="615" spans="15:42" x14ac:dyDescent="0.3">
      <c r="O615" s="19" t="str" cm="1">
        <f t="array" ref="O615">IFERROR(
  IF(OR($M615="",$N615=""),
    "",
    _xlfn.LET(
      _xlpm.num_characters, characters_per_cell,
      _xlpm.space_chars, 0,
      _xlpm.raw, K615,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((CEILING(_xlpm.x,$H$7)*1000)-45699)&gt;=((CEILING($M615,$H$7)*1000)-45699)
      )),
      _xlpm.n, _xlfn.SCAN(0, _xlpm.flag, _xlfn.LAMBDA(_xlpm.a,_xlpm.b, _xlpm.a + --_xlpm.b)),
      IF(_xlpm.flag, MID(_xlpm.txt,(_xlpm.n-1)*_xlpm.num_characters+1, _xlpm.num_characters), "")
    )
  ),
"")</f>
        <v/>
      </c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  <c r="AB615" s="19"/>
      <c r="AC615" s="19"/>
      <c r="AD615" s="19"/>
      <c r="AE615" s="19"/>
      <c r="AF615" s="19"/>
      <c r="AG615" s="19"/>
      <c r="AH615" s="19"/>
      <c r="AI615" s="19"/>
      <c r="AJ615" s="19"/>
      <c r="AK615" s="19"/>
      <c r="AL615" s="19"/>
      <c r="AM615" s="19"/>
      <c r="AN615" s="19"/>
      <c r="AO615" s="19"/>
      <c r="AP615" s="19"/>
    </row>
    <row r="616" spans="15:42" x14ac:dyDescent="0.3">
      <c r="O616" s="19" t="str" cm="1">
        <f t="array" ref="O616">IFERROR(
  IF(OR($M616="",$N616=""),
    "",
    _xlfn.LET(
      _xlpm.num_characters, characters_per_cell,
      _xlpm.space_chars, 0,
      _xlpm.raw, K616,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((CEILING(_xlpm.x,$H$7)*1000)-45699)&gt;=((CEILING($M616,$H$7)*1000)-45699)
      )),
      _xlpm.n, _xlfn.SCAN(0, _xlpm.flag, _xlfn.LAMBDA(_xlpm.a,_xlpm.b, _xlpm.a + --_xlpm.b)),
      IF(_xlpm.flag, MID(_xlpm.txt,(_xlpm.n-1)*_xlpm.num_characters+1, _xlpm.num_characters), "")
    )
  ),
"")</f>
        <v/>
      </c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  <c r="AB616" s="19"/>
      <c r="AC616" s="19"/>
      <c r="AD616" s="19"/>
      <c r="AE616" s="19"/>
      <c r="AF616" s="19"/>
      <c r="AG616" s="19"/>
      <c r="AH616" s="19"/>
      <c r="AI616" s="19"/>
      <c r="AJ616" s="19"/>
      <c r="AK616" s="19"/>
      <c r="AL616" s="19"/>
      <c r="AM616" s="19"/>
      <c r="AN616" s="19"/>
      <c r="AO616" s="19"/>
      <c r="AP616" s="19"/>
    </row>
    <row r="617" spans="15:42" x14ac:dyDescent="0.3">
      <c r="O617" s="19" t="str" cm="1">
        <f t="array" ref="O617">IFERROR(
  IF(OR($M617="",$N617=""),
    "",
    _xlfn.LET(
      _xlpm.num_characters, characters_per_cell,
      _xlpm.space_chars, 0,
      _xlpm.raw, K617,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((CEILING(_xlpm.x,$H$7)*1000)-45699)&gt;=((CEILING($M617,$H$7)*1000)-45699)
      )),
      _xlpm.n, _xlfn.SCAN(0, _xlpm.flag, _xlfn.LAMBDA(_xlpm.a,_xlpm.b, _xlpm.a + --_xlpm.b)),
      IF(_xlpm.flag, MID(_xlpm.txt,(_xlpm.n-1)*_xlpm.num_characters+1, _xlpm.num_characters), "")
    )
  ),
"")</f>
        <v/>
      </c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  <c r="AB617" s="19"/>
      <c r="AC617" s="19"/>
      <c r="AD617" s="19"/>
      <c r="AE617" s="19"/>
      <c r="AF617" s="19"/>
      <c r="AG617" s="19"/>
      <c r="AH617" s="19"/>
      <c r="AI617" s="19"/>
      <c r="AJ617" s="19"/>
      <c r="AK617" s="19"/>
      <c r="AL617" s="19"/>
      <c r="AM617" s="19"/>
      <c r="AN617" s="19"/>
      <c r="AO617" s="19"/>
      <c r="AP617" s="19"/>
    </row>
    <row r="618" spans="15:42" x14ac:dyDescent="0.3">
      <c r="O618" s="19" t="str" cm="1">
        <f t="array" ref="O618">IFERROR(
  IF(OR($M618="",$N618=""),
    "",
    _xlfn.LET(
      _xlpm.num_characters, characters_per_cell,
      _xlpm.space_chars, 0,
      _xlpm.raw, K618,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((CEILING(_xlpm.x,$H$7)*1000)-45699)&gt;=((CEILING($M618,$H$7)*1000)-45699)
      )),
      _xlpm.n, _xlfn.SCAN(0, _xlpm.flag, _xlfn.LAMBDA(_xlpm.a,_xlpm.b, _xlpm.a + --_xlpm.b)),
      IF(_xlpm.flag, MID(_xlpm.txt,(_xlpm.n-1)*_xlpm.num_characters+1, _xlpm.num_characters), "")
    )
  ),
"")</f>
        <v/>
      </c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  <c r="AB618" s="19"/>
      <c r="AC618" s="19"/>
      <c r="AD618" s="19"/>
      <c r="AE618" s="19"/>
      <c r="AF618" s="19"/>
      <c r="AG618" s="19"/>
      <c r="AH618" s="19"/>
      <c r="AI618" s="19"/>
      <c r="AJ618" s="19"/>
      <c r="AK618" s="19"/>
      <c r="AL618" s="19"/>
      <c r="AM618" s="19"/>
      <c r="AN618" s="19"/>
      <c r="AO618" s="19"/>
      <c r="AP618" s="19"/>
    </row>
    <row r="619" spans="15:42" x14ac:dyDescent="0.3">
      <c r="O619" s="19" t="str" cm="1">
        <f t="array" ref="O619">IFERROR(
  IF(OR($M619="",$N619=""),
    "",
    _xlfn.LET(
      _xlpm.num_characters, characters_per_cell,
      _xlpm.space_chars, 0,
      _xlpm.raw, K619,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((CEILING(_xlpm.x,$H$7)*1000)-45699)&gt;=((CEILING($M619,$H$7)*1000)-45699)
      )),
      _xlpm.n, _xlfn.SCAN(0, _xlpm.flag, _xlfn.LAMBDA(_xlpm.a,_xlpm.b, _xlpm.a + --_xlpm.b)),
      IF(_xlpm.flag, MID(_xlpm.txt,(_xlpm.n-1)*_xlpm.num_characters+1, _xlpm.num_characters), "")
    )
  ),
"")</f>
        <v/>
      </c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  <c r="AB619" s="19"/>
      <c r="AC619" s="19"/>
      <c r="AD619" s="19"/>
      <c r="AE619" s="19"/>
      <c r="AF619" s="19"/>
      <c r="AG619" s="19"/>
      <c r="AH619" s="19"/>
      <c r="AI619" s="19"/>
      <c r="AJ619" s="19"/>
      <c r="AK619" s="19"/>
      <c r="AL619" s="19"/>
      <c r="AM619" s="19"/>
      <c r="AN619" s="19"/>
      <c r="AO619" s="19"/>
      <c r="AP619" s="19"/>
    </row>
    <row r="620" spans="15:42" x14ac:dyDescent="0.3">
      <c r="O620" s="19" t="str" cm="1">
        <f t="array" ref="O620">IFERROR(
  IF(OR($M620="",$N620=""),
    "",
    _xlfn.LET(
      _xlpm.num_characters, characters_per_cell,
      _xlpm.space_chars, 0,
      _xlpm.raw, K620,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((CEILING(_xlpm.x,$H$7)*1000)-45699)&gt;=((CEILING($M620,$H$7)*1000)-45699)
      )),
      _xlpm.n, _xlfn.SCAN(0, _xlpm.flag, _xlfn.LAMBDA(_xlpm.a,_xlpm.b, _xlpm.a + --_xlpm.b)),
      IF(_xlpm.flag, MID(_xlpm.txt,(_xlpm.n-1)*_xlpm.num_characters+1, _xlpm.num_characters), "")
    )
  ),
"")</f>
        <v/>
      </c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  <c r="AB620" s="19"/>
      <c r="AC620" s="19"/>
      <c r="AD620" s="19"/>
      <c r="AE620" s="19"/>
      <c r="AF620" s="19"/>
      <c r="AG620" s="19"/>
      <c r="AH620" s="19"/>
      <c r="AI620" s="19"/>
      <c r="AJ620" s="19"/>
      <c r="AK620" s="19"/>
      <c r="AL620" s="19"/>
      <c r="AM620" s="19"/>
      <c r="AN620" s="19"/>
      <c r="AO620" s="19"/>
      <c r="AP620" s="19"/>
    </row>
    <row r="621" spans="15:42" x14ac:dyDescent="0.3">
      <c r="O621" s="19" t="str" cm="1">
        <f t="array" ref="O621">IFERROR(
  IF(OR($M621="",$N621=""),
    "",
    _xlfn.LET(
      _xlpm.num_characters, characters_per_cell,
      _xlpm.space_chars, 0,
      _xlpm.raw, K621,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((CEILING(_xlpm.x,$H$7)*1000)-45699)&gt;=((CEILING($M621,$H$7)*1000)-45699)
      )),
      _xlpm.n, _xlfn.SCAN(0, _xlpm.flag, _xlfn.LAMBDA(_xlpm.a,_xlpm.b, _xlpm.a + --_xlpm.b)),
      IF(_xlpm.flag, MID(_xlpm.txt,(_xlpm.n-1)*_xlpm.num_characters+1, _xlpm.num_characters), "")
    )
  ),
"")</f>
        <v/>
      </c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  <c r="AB621" s="19"/>
      <c r="AC621" s="19"/>
      <c r="AD621" s="19"/>
      <c r="AE621" s="19"/>
      <c r="AF621" s="19"/>
      <c r="AG621" s="19"/>
      <c r="AH621" s="19"/>
      <c r="AI621" s="19"/>
      <c r="AJ621" s="19"/>
      <c r="AK621" s="19"/>
      <c r="AL621" s="19"/>
      <c r="AM621" s="19"/>
      <c r="AN621" s="19"/>
      <c r="AO621" s="19"/>
      <c r="AP621" s="19"/>
    </row>
    <row r="622" spans="15:42" x14ac:dyDescent="0.3">
      <c r="O622" s="19" t="str" cm="1">
        <f t="array" ref="O622">IFERROR(
  IF(OR($M622="",$N622=""),
    "",
    _xlfn.LET(
      _xlpm.num_characters, characters_per_cell,
      _xlpm.space_chars, 0,
      _xlpm.raw, K622,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((CEILING(_xlpm.x,$H$7)*1000)-45699)&gt;=((CEILING($M622,$H$7)*1000)-45699)
      )),
      _xlpm.n, _xlfn.SCAN(0, _xlpm.flag, _xlfn.LAMBDA(_xlpm.a,_xlpm.b, _xlpm.a + --_xlpm.b)),
      IF(_xlpm.flag, MID(_xlpm.txt,(_xlpm.n-1)*_xlpm.num_characters+1, _xlpm.num_characters), "")
    )
  ),
"")</f>
        <v/>
      </c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  <c r="AB622" s="19"/>
      <c r="AC622" s="19"/>
      <c r="AD622" s="19"/>
      <c r="AE622" s="19"/>
      <c r="AF622" s="19"/>
      <c r="AG622" s="19"/>
      <c r="AH622" s="19"/>
      <c r="AI622" s="19"/>
      <c r="AJ622" s="19"/>
      <c r="AK622" s="19"/>
      <c r="AL622" s="19"/>
      <c r="AM622" s="19"/>
      <c r="AN622" s="19"/>
      <c r="AO622" s="19"/>
      <c r="AP622" s="19"/>
    </row>
    <row r="623" spans="15:42" x14ac:dyDescent="0.3">
      <c r="O623" s="19" t="str" cm="1">
        <f t="array" ref="O623">IFERROR(
  IF(OR($M623="",$N623=""),
    "",
    _xlfn.LET(
      _xlpm.num_characters, characters_per_cell,
      _xlpm.space_chars, 0,
      _xlpm.raw, K623,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((CEILING(_xlpm.x,$H$7)*1000)-45699)&gt;=((CEILING($M623,$H$7)*1000)-45699)
      )),
      _xlpm.n, _xlfn.SCAN(0, _xlpm.flag, _xlfn.LAMBDA(_xlpm.a,_xlpm.b, _xlpm.a + --_xlpm.b)),
      IF(_xlpm.flag, MID(_xlpm.txt,(_xlpm.n-1)*_xlpm.num_characters+1, _xlpm.num_characters), "")
    )
  ),
"")</f>
        <v/>
      </c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  <c r="AB623" s="19"/>
      <c r="AC623" s="19"/>
      <c r="AD623" s="19"/>
      <c r="AE623" s="19"/>
      <c r="AF623" s="19"/>
      <c r="AG623" s="19"/>
      <c r="AH623" s="19"/>
      <c r="AI623" s="19"/>
      <c r="AJ623" s="19"/>
      <c r="AK623" s="19"/>
      <c r="AL623" s="19"/>
      <c r="AM623" s="19"/>
      <c r="AN623" s="19"/>
      <c r="AO623" s="19"/>
      <c r="AP623" s="19"/>
    </row>
    <row r="624" spans="15:42" x14ac:dyDescent="0.3">
      <c r="O624" s="19" t="str" cm="1">
        <f t="array" ref="O624">IFERROR(
  IF(OR($M624="",$N624=""),
    "",
    _xlfn.LET(
      _xlpm.num_characters, characters_per_cell,
      _xlpm.space_chars, 0,
      _xlpm.raw, K624,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((CEILING(_xlpm.x,$H$7)*1000)-45699)&gt;=((CEILING($M624,$H$7)*1000)-45699)
      )),
      _xlpm.n, _xlfn.SCAN(0, _xlpm.flag, _xlfn.LAMBDA(_xlpm.a,_xlpm.b, _xlpm.a + --_xlpm.b)),
      IF(_xlpm.flag, MID(_xlpm.txt,(_xlpm.n-1)*_xlpm.num_characters+1, _xlpm.num_characters), "")
    )
  ),
"")</f>
        <v/>
      </c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  <c r="AB624" s="19"/>
      <c r="AC624" s="19"/>
      <c r="AD624" s="19"/>
      <c r="AE624" s="19"/>
      <c r="AF624" s="19"/>
      <c r="AG624" s="19"/>
      <c r="AH624" s="19"/>
      <c r="AI624" s="19"/>
      <c r="AJ624" s="19"/>
      <c r="AK624" s="19"/>
      <c r="AL624" s="19"/>
      <c r="AM624" s="19"/>
      <c r="AN624" s="19"/>
      <c r="AO624" s="19"/>
      <c r="AP624" s="19"/>
    </row>
    <row r="625" spans="15:42" x14ac:dyDescent="0.3">
      <c r="O625" s="19" t="str" cm="1">
        <f t="array" ref="O625">IFERROR(
  IF(OR($M625="",$N625=""),
    "",
    _xlfn.LET(
      _xlpm.num_characters, characters_per_cell,
      _xlpm.space_chars, 0,
      _xlpm.raw, K625,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((CEILING(_xlpm.x,$H$7)*1000)-45699)&gt;=((CEILING($M625,$H$7)*1000)-45699)
      )),
      _xlpm.n, _xlfn.SCAN(0, _xlpm.flag, _xlfn.LAMBDA(_xlpm.a,_xlpm.b, _xlpm.a + --_xlpm.b)),
      IF(_xlpm.flag, MID(_xlpm.txt,(_xlpm.n-1)*_xlpm.num_characters+1, _xlpm.num_characters), "")
    )
  ),
"")</f>
        <v/>
      </c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  <c r="AB625" s="19"/>
      <c r="AC625" s="19"/>
      <c r="AD625" s="19"/>
      <c r="AE625" s="19"/>
      <c r="AF625" s="19"/>
      <c r="AG625" s="19"/>
      <c r="AH625" s="19"/>
      <c r="AI625" s="19"/>
      <c r="AJ625" s="19"/>
      <c r="AK625" s="19"/>
      <c r="AL625" s="19"/>
      <c r="AM625" s="19"/>
      <c r="AN625" s="19"/>
      <c r="AO625" s="19"/>
      <c r="AP625" s="19"/>
    </row>
    <row r="626" spans="15:42" x14ac:dyDescent="0.3">
      <c r="O626" s="19" t="str" cm="1">
        <f t="array" ref="O626">IFERROR(
  IF(OR($M626="",$N626=""),
    "",
    _xlfn.LET(
      _xlpm.num_characters, characters_per_cell,
      _xlpm.space_chars, 0,
      _xlpm.raw, K626,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((CEILING(_xlpm.x,$H$7)*1000)-45699)&gt;=((CEILING($M626,$H$7)*1000)-45699)
      )),
      _xlpm.n, _xlfn.SCAN(0, _xlpm.flag, _xlfn.LAMBDA(_xlpm.a,_xlpm.b, _xlpm.a + --_xlpm.b)),
      IF(_xlpm.flag, MID(_xlpm.txt,(_xlpm.n-1)*_xlpm.num_characters+1, _xlpm.num_characters), "")
    )
  ),
"")</f>
        <v/>
      </c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  <c r="AB626" s="19"/>
      <c r="AC626" s="19"/>
      <c r="AD626" s="19"/>
      <c r="AE626" s="19"/>
      <c r="AF626" s="19"/>
      <c r="AG626" s="19"/>
      <c r="AH626" s="19"/>
      <c r="AI626" s="19"/>
      <c r="AJ626" s="19"/>
      <c r="AK626" s="19"/>
      <c r="AL626" s="19"/>
      <c r="AM626" s="19"/>
      <c r="AN626" s="19"/>
      <c r="AO626" s="19"/>
      <c r="AP626" s="19"/>
    </row>
    <row r="627" spans="15:42" x14ac:dyDescent="0.3">
      <c r="O627" s="19" t="str" cm="1">
        <f t="array" ref="O627">IFERROR(
  IF(OR($M627="",$N627=""),
    "",
    _xlfn.LET(
      _xlpm.num_characters, characters_per_cell,
      _xlpm.space_chars, 0,
      _xlpm.raw, K627,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((CEILING(_xlpm.x,$H$7)*1000)-45699)&gt;=((CEILING($M627,$H$7)*1000)-45699)
      )),
      _xlpm.n, _xlfn.SCAN(0, _xlpm.flag, _xlfn.LAMBDA(_xlpm.a,_xlpm.b, _xlpm.a + --_xlpm.b)),
      IF(_xlpm.flag, MID(_xlpm.txt,(_xlpm.n-1)*_xlpm.num_characters+1, _xlpm.num_characters), "")
    )
  ),
"")</f>
        <v/>
      </c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  <c r="AB627" s="19"/>
      <c r="AC627" s="19"/>
      <c r="AD627" s="19"/>
      <c r="AE627" s="19"/>
      <c r="AF627" s="19"/>
      <c r="AG627" s="19"/>
      <c r="AH627" s="19"/>
      <c r="AI627" s="19"/>
      <c r="AJ627" s="19"/>
      <c r="AK627" s="19"/>
      <c r="AL627" s="19"/>
      <c r="AM627" s="19"/>
      <c r="AN627" s="19"/>
      <c r="AO627" s="19"/>
      <c r="AP627" s="19"/>
    </row>
    <row r="628" spans="15:42" x14ac:dyDescent="0.3">
      <c r="O628" s="19" t="str" cm="1">
        <f t="array" ref="O628">IFERROR(
  IF(OR($M628="",$N628=""),
    "",
    _xlfn.LET(
      _xlpm.num_characters, characters_per_cell,
      _xlpm.space_chars, 0,
      _xlpm.raw, K628,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((CEILING(_xlpm.x,$H$7)*1000)-45699)&gt;=((CEILING($M628,$H$7)*1000)-45699)
      )),
      _xlpm.n, _xlfn.SCAN(0, _xlpm.flag, _xlfn.LAMBDA(_xlpm.a,_xlpm.b, _xlpm.a + --_xlpm.b)),
      IF(_xlpm.flag, MID(_xlpm.txt,(_xlpm.n-1)*_xlpm.num_characters+1, _xlpm.num_characters), "")
    )
  ),
"")</f>
        <v/>
      </c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  <c r="AB628" s="19"/>
      <c r="AC628" s="19"/>
      <c r="AD628" s="19"/>
      <c r="AE628" s="19"/>
      <c r="AF628" s="19"/>
      <c r="AG628" s="19"/>
      <c r="AH628" s="19"/>
      <c r="AI628" s="19"/>
      <c r="AJ628" s="19"/>
      <c r="AK628" s="19"/>
      <c r="AL628" s="19"/>
      <c r="AM628" s="19"/>
      <c r="AN628" s="19"/>
      <c r="AO628" s="19"/>
      <c r="AP628" s="19"/>
    </row>
    <row r="629" spans="15:42" x14ac:dyDescent="0.3">
      <c r="O629" s="19" t="str" cm="1">
        <f t="array" ref="O629">IFERROR(
  IF(OR($M629="",$N629=""),
    "",
    _xlfn.LET(
      _xlpm.num_characters, characters_per_cell,
      _xlpm.space_chars, 0,
      _xlpm.raw, K629,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((CEILING(_xlpm.x,$H$7)*1000)-45699)&gt;=((CEILING($M629,$H$7)*1000)-45699)
      )),
      _xlpm.n, _xlfn.SCAN(0, _xlpm.flag, _xlfn.LAMBDA(_xlpm.a,_xlpm.b, _xlpm.a + --_xlpm.b)),
      IF(_xlpm.flag, MID(_xlpm.txt,(_xlpm.n-1)*_xlpm.num_characters+1, _xlpm.num_characters), "")
    )
  ),
"")</f>
        <v/>
      </c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  <c r="AB629" s="19"/>
      <c r="AC629" s="19"/>
      <c r="AD629" s="19"/>
      <c r="AE629" s="19"/>
      <c r="AF629" s="19"/>
      <c r="AG629" s="19"/>
      <c r="AH629" s="19"/>
      <c r="AI629" s="19"/>
      <c r="AJ629" s="19"/>
      <c r="AK629" s="19"/>
      <c r="AL629" s="19"/>
      <c r="AM629" s="19"/>
      <c r="AN629" s="19"/>
      <c r="AO629" s="19"/>
      <c r="AP629" s="19"/>
    </row>
    <row r="630" spans="15:42" x14ac:dyDescent="0.3">
      <c r="O630" s="19" t="str" cm="1">
        <f t="array" ref="O630">IFERROR(
  IF(OR($M630="",$N630=""),
    "",
    _xlfn.LET(
      _xlpm.num_characters, characters_per_cell,
      _xlpm.space_chars, 0,
      _xlpm.raw, K630,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((CEILING(_xlpm.x,$H$7)*1000)-45699)&gt;=((CEILING($M630,$H$7)*1000)-45699)
      )),
      _xlpm.n, _xlfn.SCAN(0, _xlpm.flag, _xlfn.LAMBDA(_xlpm.a,_xlpm.b, _xlpm.a + --_xlpm.b)),
      IF(_xlpm.flag, MID(_xlpm.txt,(_xlpm.n-1)*_xlpm.num_characters+1, _xlpm.num_characters), "")
    )
  ),
"")</f>
        <v/>
      </c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  <c r="AB630" s="19"/>
      <c r="AC630" s="19"/>
      <c r="AD630" s="19"/>
      <c r="AE630" s="19"/>
      <c r="AF630" s="19"/>
      <c r="AG630" s="19"/>
      <c r="AH630" s="19"/>
      <c r="AI630" s="19"/>
      <c r="AJ630" s="19"/>
      <c r="AK630" s="19"/>
      <c r="AL630" s="19"/>
      <c r="AM630" s="19"/>
      <c r="AN630" s="19"/>
      <c r="AO630" s="19"/>
      <c r="AP630" s="19"/>
    </row>
    <row r="631" spans="15:42" x14ac:dyDescent="0.3">
      <c r="O631" s="19" t="str" cm="1">
        <f t="array" ref="O631">IFERROR(
  IF(OR($M631="",$N631=""),
    "",
    _xlfn.LET(
      _xlpm.num_characters, characters_per_cell,
      _xlpm.space_chars, 0,
      _xlpm.raw, K631,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((CEILING(_xlpm.x,$H$7)*1000)-45699)&gt;=((CEILING($M631,$H$7)*1000)-45699)
      )),
      _xlpm.n, _xlfn.SCAN(0, _xlpm.flag, _xlfn.LAMBDA(_xlpm.a,_xlpm.b, _xlpm.a + --_xlpm.b)),
      IF(_xlpm.flag, MID(_xlpm.txt,(_xlpm.n-1)*_xlpm.num_characters+1, _xlpm.num_characters), "")
    )
  ),
"")</f>
        <v/>
      </c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  <c r="AB631" s="19"/>
      <c r="AC631" s="19"/>
      <c r="AD631" s="19"/>
      <c r="AE631" s="19"/>
      <c r="AF631" s="19"/>
      <c r="AG631" s="19"/>
      <c r="AH631" s="19"/>
      <c r="AI631" s="19"/>
      <c r="AJ631" s="19"/>
      <c r="AK631" s="19"/>
      <c r="AL631" s="19"/>
      <c r="AM631" s="19"/>
      <c r="AN631" s="19"/>
      <c r="AO631" s="19"/>
      <c r="AP631" s="19"/>
    </row>
    <row r="632" spans="15:42" x14ac:dyDescent="0.3">
      <c r="O632" s="19" t="str" cm="1">
        <f t="array" ref="O632">IFERROR(
  IF(OR($M632="",$N632=""),
    "",
    _xlfn.LET(
      _xlpm.num_characters, characters_per_cell,
      _xlpm.space_chars, 0,
      _xlpm.raw, K632,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((CEILING(_xlpm.x,$H$7)*1000)-45699)&gt;=((CEILING($M632,$H$7)*1000)-45699)
      )),
      _xlpm.n, _xlfn.SCAN(0, _xlpm.flag, _xlfn.LAMBDA(_xlpm.a,_xlpm.b, _xlpm.a + --_xlpm.b)),
      IF(_xlpm.flag, MID(_xlpm.txt,(_xlpm.n-1)*_xlpm.num_characters+1, _xlpm.num_characters), "")
    )
  ),
"")</f>
        <v/>
      </c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  <c r="AB632" s="19"/>
      <c r="AC632" s="19"/>
      <c r="AD632" s="19"/>
      <c r="AE632" s="19"/>
      <c r="AF632" s="19"/>
      <c r="AG632" s="19"/>
      <c r="AH632" s="19"/>
      <c r="AI632" s="19"/>
      <c r="AJ632" s="19"/>
      <c r="AK632" s="19"/>
      <c r="AL632" s="19"/>
      <c r="AM632" s="19"/>
      <c r="AN632" s="19"/>
      <c r="AO632" s="19"/>
      <c r="AP632" s="19"/>
    </row>
    <row r="633" spans="15:42" x14ac:dyDescent="0.3">
      <c r="O633" s="19" t="str" cm="1">
        <f t="array" ref="O633">IFERROR(
  IF(OR($M633="",$N633=""),
    "",
    _xlfn.LET(
      _xlpm.num_characters, characters_per_cell,
      _xlpm.space_chars, 0,
      _xlpm.raw, K633,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((CEILING(_xlpm.x,$H$7)*1000)-45699)&gt;=((CEILING($M633,$H$7)*1000)-45699)
      )),
      _xlpm.n, _xlfn.SCAN(0, _xlpm.flag, _xlfn.LAMBDA(_xlpm.a,_xlpm.b, _xlpm.a + --_xlpm.b)),
      IF(_xlpm.flag, MID(_xlpm.txt,(_xlpm.n-1)*_xlpm.num_characters+1, _xlpm.num_characters), "")
    )
  ),
"")</f>
        <v/>
      </c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  <c r="AB633" s="19"/>
      <c r="AC633" s="19"/>
      <c r="AD633" s="19"/>
      <c r="AE633" s="19"/>
      <c r="AF633" s="19"/>
      <c r="AG633" s="19"/>
      <c r="AH633" s="19"/>
      <c r="AI633" s="19"/>
      <c r="AJ633" s="19"/>
      <c r="AK633" s="19"/>
      <c r="AL633" s="19"/>
      <c r="AM633" s="19"/>
      <c r="AN633" s="19"/>
      <c r="AO633" s="19"/>
      <c r="AP633" s="19"/>
    </row>
    <row r="634" spans="15:42" x14ac:dyDescent="0.3">
      <c r="O634" s="19" t="str" cm="1">
        <f t="array" ref="O634">IFERROR(
  IF(OR($M634="",$N634=""),
    "",
    _xlfn.LET(
      _xlpm.num_characters, characters_per_cell,
      _xlpm.space_chars, 0,
      _xlpm.raw, K634,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((CEILING(_xlpm.x,$H$7)*1000)-45699)&gt;=((CEILING($M634,$H$7)*1000)-45699)
      )),
      _xlpm.n, _xlfn.SCAN(0, _xlpm.flag, _xlfn.LAMBDA(_xlpm.a,_xlpm.b, _xlpm.a + --_xlpm.b)),
      IF(_xlpm.flag, MID(_xlpm.txt,(_xlpm.n-1)*_xlpm.num_characters+1, _xlpm.num_characters), "")
    )
  ),
"")</f>
        <v/>
      </c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  <c r="AB634" s="19"/>
      <c r="AC634" s="19"/>
      <c r="AD634" s="19"/>
      <c r="AE634" s="19"/>
      <c r="AF634" s="19"/>
      <c r="AG634" s="19"/>
      <c r="AH634" s="19"/>
      <c r="AI634" s="19"/>
      <c r="AJ634" s="19"/>
      <c r="AK634" s="19"/>
      <c r="AL634" s="19"/>
      <c r="AM634" s="19"/>
      <c r="AN634" s="19"/>
      <c r="AO634" s="19"/>
      <c r="AP634" s="19"/>
    </row>
    <row r="635" spans="15:42" x14ac:dyDescent="0.3">
      <c r="O635" s="19" t="str" cm="1">
        <f t="array" ref="O635">IFERROR(
  IF(OR($M635="",$N635=""),
    "",
    _xlfn.LET(
      _xlpm.num_characters, characters_per_cell,
      _xlpm.space_chars, 0,
      _xlpm.raw, K635,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((CEILING(_xlpm.x,$H$7)*1000)-45699)&gt;=((CEILING($M635,$H$7)*1000)-45699)
      )),
      _xlpm.n, _xlfn.SCAN(0, _xlpm.flag, _xlfn.LAMBDA(_xlpm.a,_xlpm.b, _xlpm.a + --_xlpm.b)),
      IF(_xlpm.flag, MID(_xlpm.txt,(_xlpm.n-1)*_xlpm.num_characters+1, _xlpm.num_characters), "")
    )
  ),
"")</f>
        <v/>
      </c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  <c r="AB635" s="19"/>
      <c r="AC635" s="19"/>
      <c r="AD635" s="19"/>
      <c r="AE635" s="19"/>
      <c r="AF635" s="19"/>
      <c r="AG635" s="19"/>
      <c r="AH635" s="19"/>
      <c r="AI635" s="19"/>
      <c r="AJ635" s="19"/>
      <c r="AK635" s="19"/>
      <c r="AL635" s="19"/>
      <c r="AM635" s="19"/>
      <c r="AN635" s="19"/>
      <c r="AO635" s="19"/>
      <c r="AP635" s="19"/>
    </row>
    <row r="636" spans="15:42" x14ac:dyDescent="0.3">
      <c r="O636" s="19" t="str" cm="1">
        <f t="array" ref="O636">IFERROR(
  IF(OR($M636="",$N636=""),
    "",
    _xlfn.LET(
      _xlpm.num_characters, characters_per_cell,
      _xlpm.space_chars, 0,
      _xlpm.raw, K636,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((CEILING(_xlpm.x,$H$7)*1000)-45699)&gt;=((CEILING($M636,$H$7)*1000)-45699)
      )),
      _xlpm.n, _xlfn.SCAN(0, _xlpm.flag, _xlfn.LAMBDA(_xlpm.a,_xlpm.b, _xlpm.a + --_xlpm.b)),
      IF(_xlpm.flag, MID(_xlpm.txt,(_xlpm.n-1)*_xlpm.num_characters+1, _xlpm.num_characters), "")
    )
  ),
"")</f>
        <v/>
      </c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  <c r="AB636" s="19"/>
      <c r="AC636" s="19"/>
      <c r="AD636" s="19"/>
      <c r="AE636" s="19"/>
      <c r="AF636" s="19"/>
      <c r="AG636" s="19"/>
      <c r="AH636" s="19"/>
      <c r="AI636" s="19"/>
      <c r="AJ636" s="19"/>
      <c r="AK636" s="19"/>
      <c r="AL636" s="19"/>
      <c r="AM636" s="19"/>
      <c r="AN636" s="19"/>
      <c r="AO636" s="19"/>
      <c r="AP636" s="19"/>
    </row>
    <row r="637" spans="15:42" x14ac:dyDescent="0.3">
      <c r="O637" s="19" t="str" cm="1">
        <f t="array" ref="O637">IFERROR(
  IF(OR($M637="",$N637=""),
    "",
    _xlfn.LET(
      _xlpm.num_characters, characters_per_cell,
      _xlpm.space_chars, 0,
      _xlpm.raw, K637,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((CEILING(_xlpm.x,$H$7)*1000)-45699)&gt;=((CEILING($M637,$H$7)*1000)-45699)
      )),
      _xlpm.n, _xlfn.SCAN(0, _xlpm.flag, _xlfn.LAMBDA(_xlpm.a,_xlpm.b, _xlpm.a + --_xlpm.b)),
      IF(_xlpm.flag, MID(_xlpm.txt,(_xlpm.n-1)*_xlpm.num_characters+1, _xlpm.num_characters), "")
    )
  ),
"")</f>
        <v/>
      </c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  <c r="AB637" s="19"/>
      <c r="AC637" s="19"/>
      <c r="AD637" s="19"/>
      <c r="AE637" s="19"/>
      <c r="AF637" s="19"/>
      <c r="AG637" s="19"/>
      <c r="AH637" s="19"/>
      <c r="AI637" s="19"/>
      <c r="AJ637" s="19"/>
      <c r="AK637" s="19"/>
      <c r="AL637" s="19"/>
      <c r="AM637" s="19"/>
      <c r="AN637" s="19"/>
      <c r="AO637" s="19"/>
      <c r="AP637" s="19"/>
    </row>
    <row r="638" spans="15:42" x14ac:dyDescent="0.3">
      <c r="O638" s="19" t="str" cm="1">
        <f t="array" ref="O638">IFERROR(
  IF(OR($M638="",$N638=""),
    "",
    _xlfn.LET(
      _xlpm.num_characters, characters_per_cell,
      _xlpm.space_chars, 0,
      _xlpm.raw, K638,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((CEILING(_xlpm.x,$H$7)*1000)-45699)&gt;=((CEILING($M638,$H$7)*1000)-45699)
      )),
      _xlpm.n, _xlfn.SCAN(0, _xlpm.flag, _xlfn.LAMBDA(_xlpm.a,_xlpm.b, _xlpm.a + --_xlpm.b)),
      IF(_xlpm.flag, MID(_xlpm.txt,(_xlpm.n-1)*_xlpm.num_characters+1, _xlpm.num_characters), "")
    )
  ),
"")</f>
        <v/>
      </c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  <c r="AB638" s="19"/>
      <c r="AC638" s="19"/>
      <c r="AD638" s="19"/>
      <c r="AE638" s="19"/>
      <c r="AF638" s="19"/>
      <c r="AG638" s="19"/>
      <c r="AH638" s="19"/>
      <c r="AI638" s="19"/>
      <c r="AJ638" s="19"/>
      <c r="AK638" s="19"/>
      <c r="AL638" s="19"/>
      <c r="AM638" s="19"/>
      <c r="AN638" s="19"/>
      <c r="AO638" s="19"/>
      <c r="AP638" s="19"/>
    </row>
    <row r="639" spans="15:42" x14ac:dyDescent="0.3">
      <c r="O639" s="19" t="str" cm="1">
        <f t="array" ref="O639">IFERROR(
  IF(OR($M639="",$N639=""),
    "",
    _xlfn.LET(
      _xlpm.num_characters, characters_per_cell,
      _xlpm.space_chars, 0,
      _xlpm.raw, K639,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((CEILING(_xlpm.x,$H$7)*1000)-45699)&gt;=((CEILING($M639,$H$7)*1000)-45699)
      )),
      _xlpm.n, _xlfn.SCAN(0, _xlpm.flag, _xlfn.LAMBDA(_xlpm.a,_xlpm.b, _xlpm.a + --_xlpm.b)),
      IF(_xlpm.flag, MID(_xlpm.txt,(_xlpm.n-1)*_xlpm.num_characters+1, _xlpm.num_characters), "")
    )
  ),
"")</f>
        <v/>
      </c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  <c r="AB639" s="19"/>
      <c r="AC639" s="19"/>
      <c r="AD639" s="19"/>
      <c r="AE639" s="19"/>
      <c r="AF639" s="19"/>
      <c r="AG639" s="19"/>
      <c r="AH639" s="19"/>
      <c r="AI639" s="19"/>
      <c r="AJ639" s="19"/>
      <c r="AK639" s="19"/>
      <c r="AL639" s="19"/>
      <c r="AM639" s="19"/>
      <c r="AN639" s="19"/>
      <c r="AO639" s="19"/>
      <c r="AP639" s="19"/>
    </row>
    <row r="640" spans="15:42" x14ac:dyDescent="0.3">
      <c r="O640" s="19" t="str" cm="1">
        <f t="array" ref="O640">IFERROR(
  IF(OR($M640="",$N640=""),
    "",
    _xlfn.LET(
      _xlpm.num_characters, characters_per_cell,
      _xlpm.space_chars, 0,
      _xlpm.raw, K640,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((CEILING(_xlpm.x,$H$7)*1000)-45699)&gt;=((CEILING($M640,$H$7)*1000)-45699)
      )),
      _xlpm.n, _xlfn.SCAN(0, _xlpm.flag, _xlfn.LAMBDA(_xlpm.a,_xlpm.b, _xlpm.a + --_xlpm.b)),
      IF(_xlpm.flag, MID(_xlpm.txt,(_xlpm.n-1)*_xlpm.num_characters+1, _xlpm.num_characters), "")
    )
  ),
"")</f>
        <v/>
      </c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  <c r="AB640" s="19"/>
      <c r="AC640" s="19"/>
      <c r="AD640" s="19"/>
      <c r="AE640" s="19"/>
      <c r="AF640" s="19"/>
      <c r="AG640" s="19"/>
      <c r="AH640" s="19"/>
      <c r="AI640" s="19"/>
      <c r="AJ640" s="19"/>
      <c r="AK640" s="19"/>
      <c r="AL640" s="19"/>
      <c r="AM640" s="19"/>
      <c r="AN640" s="19"/>
      <c r="AO640" s="19"/>
      <c r="AP640" s="19"/>
    </row>
    <row r="641" spans="15:42" x14ac:dyDescent="0.3">
      <c r="O641" s="19" t="str" cm="1">
        <f t="array" ref="O641">IFERROR(
  IF(OR($M641="",$N641=""),
    "",
    _xlfn.LET(
      _xlpm.num_characters, characters_per_cell,
      _xlpm.space_chars, 0,
      _xlpm.raw, K641,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((CEILING(_xlpm.x,$H$7)*1000)-45699)&gt;=((CEILING($M641,$H$7)*1000)-45699)
      )),
      _xlpm.n, _xlfn.SCAN(0, _xlpm.flag, _xlfn.LAMBDA(_xlpm.a,_xlpm.b, _xlpm.a + --_xlpm.b)),
      IF(_xlpm.flag, MID(_xlpm.txt,(_xlpm.n-1)*_xlpm.num_characters+1, _xlpm.num_characters), "")
    )
  ),
"")</f>
        <v/>
      </c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  <c r="AB641" s="19"/>
      <c r="AC641" s="19"/>
      <c r="AD641" s="19"/>
      <c r="AE641" s="19"/>
      <c r="AF641" s="19"/>
      <c r="AG641" s="19"/>
      <c r="AH641" s="19"/>
      <c r="AI641" s="19"/>
      <c r="AJ641" s="19"/>
      <c r="AK641" s="19"/>
      <c r="AL641" s="19"/>
      <c r="AM641" s="19"/>
      <c r="AN641" s="19"/>
      <c r="AO641" s="19"/>
      <c r="AP641" s="19"/>
    </row>
    <row r="642" spans="15:42" x14ac:dyDescent="0.3">
      <c r="O642" s="19" t="str" cm="1">
        <f t="array" ref="O642">IFERROR(
  IF(OR($M642="",$N642=""),
    "",
    _xlfn.LET(
      _xlpm.num_characters, characters_per_cell,
      _xlpm.space_chars, 0,
      _xlpm.raw, K642,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((CEILING(_xlpm.x,$H$7)*1000)-45699)&gt;=((CEILING($M642,$H$7)*1000)-45699)
      )),
      _xlpm.n, _xlfn.SCAN(0, _xlpm.flag, _xlfn.LAMBDA(_xlpm.a,_xlpm.b, _xlpm.a + --_xlpm.b)),
      IF(_xlpm.flag, MID(_xlpm.txt,(_xlpm.n-1)*_xlpm.num_characters+1, _xlpm.num_characters), "")
    )
  ),
"")</f>
        <v/>
      </c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  <c r="AB642" s="19"/>
      <c r="AC642" s="19"/>
      <c r="AD642" s="19"/>
      <c r="AE642" s="19"/>
      <c r="AF642" s="19"/>
      <c r="AG642" s="19"/>
      <c r="AH642" s="19"/>
      <c r="AI642" s="19"/>
      <c r="AJ642" s="19"/>
      <c r="AK642" s="19"/>
      <c r="AL642" s="19"/>
      <c r="AM642" s="19"/>
      <c r="AN642" s="19"/>
      <c r="AO642" s="19"/>
      <c r="AP642" s="19"/>
    </row>
    <row r="643" spans="15:42" x14ac:dyDescent="0.3">
      <c r="O643" s="19" t="str" cm="1">
        <f t="array" ref="O643">IFERROR(
  IF(OR($M643="",$N643=""),
    "",
    _xlfn.LET(
      _xlpm.num_characters, characters_per_cell,
      _xlpm.space_chars, 0,
      _xlpm.raw, K643,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((CEILING(_xlpm.x,$H$7)*1000)-45699)&gt;=((CEILING($M643,$H$7)*1000)-45699)
      )),
      _xlpm.n, _xlfn.SCAN(0, _xlpm.flag, _xlfn.LAMBDA(_xlpm.a,_xlpm.b, _xlpm.a + --_xlpm.b)),
      IF(_xlpm.flag, MID(_xlpm.txt,(_xlpm.n-1)*_xlpm.num_characters+1, _xlpm.num_characters), "")
    )
  ),
"")</f>
        <v/>
      </c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  <c r="AB643" s="19"/>
      <c r="AC643" s="19"/>
      <c r="AD643" s="19"/>
      <c r="AE643" s="19"/>
      <c r="AF643" s="19"/>
      <c r="AG643" s="19"/>
      <c r="AH643" s="19"/>
      <c r="AI643" s="19"/>
      <c r="AJ643" s="19"/>
      <c r="AK643" s="19"/>
      <c r="AL643" s="19"/>
      <c r="AM643" s="19"/>
      <c r="AN643" s="19"/>
      <c r="AO643" s="19"/>
      <c r="AP643" s="19"/>
    </row>
    <row r="644" spans="15:42" x14ac:dyDescent="0.3">
      <c r="O644" s="19" t="str" cm="1">
        <f t="array" ref="O644">IFERROR(
  IF(OR($M644="",$N644=""),
    "",
    _xlfn.LET(
      _xlpm.num_characters, characters_per_cell,
      _xlpm.space_chars, 0,
      _xlpm.raw, K644,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((CEILING(_xlpm.x,$H$7)*1000)-45699)&gt;=((CEILING($M644,$H$7)*1000)-45699)
      )),
      _xlpm.n, _xlfn.SCAN(0, _xlpm.flag, _xlfn.LAMBDA(_xlpm.a,_xlpm.b, _xlpm.a + --_xlpm.b)),
      IF(_xlpm.flag, MID(_xlpm.txt,(_xlpm.n-1)*_xlpm.num_characters+1, _xlpm.num_characters), "")
    )
  ),
"")</f>
        <v/>
      </c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  <c r="AB644" s="19"/>
      <c r="AC644" s="19"/>
      <c r="AD644" s="19"/>
      <c r="AE644" s="19"/>
      <c r="AF644" s="19"/>
      <c r="AG644" s="19"/>
      <c r="AH644" s="19"/>
      <c r="AI644" s="19"/>
      <c r="AJ644" s="19"/>
      <c r="AK644" s="19"/>
      <c r="AL644" s="19"/>
      <c r="AM644" s="19"/>
      <c r="AN644" s="19"/>
      <c r="AO644" s="19"/>
      <c r="AP644" s="19"/>
    </row>
    <row r="645" spans="15:42" x14ac:dyDescent="0.3">
      <c r="O645" s="19" t="str" cm="1">
        <f t="array" ref="O645">IFERROR(
  IF(OR($M645="",$N645=""),
    "",
    _xlfn.LET(
      _xlpm.num_characters, characters_per_cell,
      _xlpm.space_chars, 0,
      _xlpm.raw, K645,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((CEILING(_xlpm.x,$H$7)*1000)-45699)&gt;=((CEILING($M645,$H$7)*1000)-45699)
      )),
      _xlpm.n, _xlfn.SCAN(0, _xlpm.flag, _xlfn.LAMBDA(_xlpm.a,_xlpm.b, _xlpm.a + --_xlpm.b)),
      IF(_xlpm.flag, MID(_xlpm.txt,(_xlpm.n-1)*_xlpm.num_characters+1, _xlpm.num_characters), "")
    )
  ),
"")</f>
        <v/>
      </c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  <c r="AB645" s="19"/>
      <c r="AC645" s="19"/>
      <c r="AD645" s="19"/>
      <c r="AE645" s="19"/>
      <c r="AF645" s="19"/>
      <c r="AG645" s="19"/>
      <c r="AH645" s="19"/>
      <c r="AI645" s="19"/>
      <c r="AJ645" s="19"/>
      <c r="AK645" s="19"/>
      <c r="AL645" s="19"/>
      <c r="AM645" s="19"/>
      <c r="AN645" s="19"/>
      <c r="AO645" s="19"/>
      <c r="AP645" s="19"/>
    </row>
    <row r="646" spans="15:42" x14ac:dyDescent="0.3">
      <c r="O646" s="19" t="str" cm="1">
        <f t="array" ref="O646">IFERROR(
  IF(OR($M646="",$N646=""),
    "",
    _xlfn.LET(
      _xlpm.num_characters, characters_per_cell,
      _xlpm.space_chars, 0,
      _xlpm.raw, K646,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((CEILING(_xlpm.x,$H$7)*1000)-45699)&gt;=((CEILING($M646,$H$7)*1000)-45699)
      )),
      _xlpm.n, _xlfn.SCAN(0, _xlpm.flag, _xlfn.LAMBDA(_xlpm.a,_xlpm.b, _xlpm.a + --_xlpm.b)),
      IF(_xlpm.flag, MID(_xlpm.txt,(_xlpm.n-1)*_xlpm.num_characters+1, _xlpm.num_characters), "")
    )
  ),
"")</f>
        <v/>
      </c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  <c r="AB646" s="19"/>
      <c r="AC646" s="19"/>
      <c r="AD646" s="19"/>
      <c r="AE646" s="19"/>
      <c r="AF646" s="19"/>
      <c r="AG646" s="19"/>
      <c r="AH646" s="19"/>
      <c r="AI646" s="19"/>
      <c r="AJ646" s="19"/>
      <c r="AK646" s="19"/>
      <c r="AL646" s="19"/>
      <c r="AM646" s="19"/>
      <c r="AN646" s="19"/>
      <c r="AO646" s="19"/>
      <c r="AP646" s="19"/>
    </row>
    <row r="647" spans="15:42" x14ac:dyDescent="0.3">
      <c r="O647" s="19" t="str" cm="1">
        <f t="array" ref="O647">IFERROR(
  IF(OR($M647="",$N647=""),
    "",
    _xlfn.LET(
      _xlpm.num_characters, characters_per_cell,
      _xlpm.space_chars, 0,
      _xlpm.raw, K647,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((CEILING(_xlpm.x,$H$7)*1000)-45699)&gt;=((CEILING($M647,$H$7)*1000)-45699)
      )),
      _xlpm.n, _xlfn.SCAN(0, _xlpm.flag, _xlfn.LAMBDA(_xlpm.a,_xlpm.b, _xlpm.a + --_xlpm.b)),
      IF(_xlpm.flag, MID(_xlpm.txt,(_xlpm.n-1)*_xlpm.num_characters+1, _xlpm.num_characters), "")
    )
  ),
"")</f>
        <v/>
      </c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  <c r="AB647" s="19"/>
      <c r="AC647" s="19"/>
      <c r="AD647" s="19"/>
      <c r="AE647" s="19"/>
      <c r="AF647" s="19"/>
      <c r="AG647" s="19"/>
      <c r="AH647" s="19"/>
      <c r="AI647" s="19"/>
      <c r="AJ647" s="19"/>
      <c r="AK647" s="19"/>
      <c r="AL647" s="19"/>
      <c r="AM647" s="19"/>
      <c r="AN647" s="19"/>
      <c r="AO647" s="19"/>
      <c r="AP647" s="19"/>
    </row>
    <row r="648" spans="15:42" x14ac:dyDescent="0.3">
      <c r="O648" s="19" t="str" cm="1">
        <f t="array" ref="O648">IFERROR(
  IF(OR($M648="",$N648=""),
    "",
    _xlfn.LET(
      _xlpm.num_characters, characters_per_cell,
      _xlpm.space_chars, 0,
      _xlpm.raw, K648,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((CEILING(_xlpm.x,$H$7)*1000)-45699)&gt;=((CEILING($M648,$H$7)*1000)-45699)
      )),
      _xlpm.n, _xlfn.SCAN(0, _xlpm.flag, _xlfn.LAMBDA(_xlpm.a,_xlpm.b, _xlpm.a + --_xlpm.b)),
      IF(_xlpm.flag, MID(_xlpm.txt,(_xlpm.n-1)*_xlpm.num_characters+1, _xlpm.num_characters), "")
    )
  ),
"")</f>
        <v/>
      </c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  <c r="AB648" s="19"/>
      <c r="AC648" s="19"/>
      <c r="AD648" s="19"/>
      <c r="AE648" s="19"/>
      <c r="AF648" s="19"/>
      <c r="AG648" s="19"/>
      <c r="AH648" s="19"/>
      <c r="AI648" s="19"/>
      <c r="AJ648" s="19"/>
      <c r="AK648" s="19"/>
      <c r="AL648" s="19"/>
      <c r="AM648" s="19"/>
      <c r="AN648" s="19"/>
      <c r="AO648" s="19"/>
      <c r="AP648" s="19"/>
    </row>
    <row r="649" spans="15:42" x14ac:dyDescent="0.3">
      <c r="O649" s="19" t="str" cm="1">
        <f t="array" ref="O649">IFERROR(
  IF(OR($M649="",$N649=""),
    "",
    _xlfn.LET(
      _xlpm.num_characters, characters_per_cell,
      _xlpm.space_chars, 0,
      _xlpm.raw, K649,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((CEILING(_xlpm.x,$H$7)*1000)-45699)&gt;=((CEILING($M649,$H$7)*1000)-45699)
      )),
      _xlpm.n, _xlfn.SCAN(0, _xlpm.flag, _xlfn.LAMBDA(_xlpm.a,_xlpm.b, _xlpm.a + --_xlpm.b)),
      IF(_xlpm.flag, MID(_xlpm.txt,(_xlpm.n-1)*_xlpm.num_characters+1, _xlpm.num_characters), "")
    )
  ),
"")</f>
        <v/>
      </c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  <c r="AB649" s="19"/>
      <c r="AC649" s="19"/>
      <c r="AD649" s="19"/>
      <c r="AE649" s="19"/>
      <c r="AF649" s="19"/>
      <c r="AG649" s="19"/>
      <c r="AH649" s="19"/>
      <c r="AI649" s="19"/>
      <c r="AJ649" s="19"/>
      <c r="AK649" s="19"/>
      <c r="AL649" s="19"/>
      <c r="AM649" s="19"/>
      <c r="AN649" s="19"/>
      <c r="AO649" s="19"/>
      <c r="AP649" s="19"/>
    </row>
    <row r="650" spans="15:42" x14ac:dyDescent="0.3">
      <c r="O650" s="19" t="str" cm="1">
        <f t="array" ref="O650">IFERROR(
  IF(OR($M650="",$N650=""),
    "",
    _xlfn.LET(
      _xlpm.num_characters, characters_per_cell,
      _xlpm.space_chars, 0,
      _xlpm.raw, K650,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((CEILING(_xlpm.x,$H$7)*1000)-45699)&gt;=((CEILING($M650,$H$7)*1000)-45699)
      )),
      _xlpm.n, _xlfn.SCAN(0, _xlpm.flag, _xlfn.LAMBDA(_xlpm.a,_xlpm.b, _xlpm.a + --_xlpm.b)),
      IF(_xlpm.flag, MID(_xlpm.txt,(_xlpm.n-1)*_xlpm.num_characters+1, _xlpm.num_characters), "")
    )
  ),
"")</f>
        <v/>
      </c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  <c r="AB650" s="19"/>
      <c r="AC650" s="19"/>
      <c r="AD650" s="19"/>
      <c r="AE650" s="19"/>
      <c r="AF650" s="19"/>
      <c r="AG650" s="19"/>
      <c r="AH650" s="19"/>
      <c r="AI650" s="19"/>
      <c r="AJ650" s="19"/>
      <c r="AK650" s="19"/>
      <c r="AL650" s="19"/>
      <c r="AM650" s="19"/>
      <c r="AN650" s="19"/>
      <c r="AO650" s="19"/>
      <c r="AP650" s="19"/>
    </row>
    <row r="651" spans="15:42" x14ac:dyDescent="0.3">
      <c r="O651" s="19" t="str" cm="1">
        <f t="array" ref="O651">IFERROR(
  IF(OR($M651="",$N651=""),
    "",
    _xlfn.LET(
      _xlpm.num_characters, characters_per_cell,
      _xlpm.space_chars, 0,
      _xlpm.raw, K651,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((CEILING(_xlpm.x,$H$7)*1000)-45699)&gt;=((CEILING($M651,$H$7)*1000)-45699)
      )),
      _xlpm.n, _xlfn.SCAN(0, _xlpm.flag, _xlfn.LAMBDA(_xlpm.a,_xlpm.b, _xlpm.a + --_xlpm.b)),
      IF(_xlpm.flag, MID(_xlpm.txt,(_xlpm.n-1)*_xlpm.num_characters+1, _xlpm.num_characters), "")
    )
  ),
"")</f>
        <v/>
      </c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  <c r="AB651" s="19"/>
      <c r="AC651" s="19"/>
      <c r="AD651" s="19"/>
      <c r="AE651" s="19"/>
      <c r="AF651" s="19"/>
      <c r="AG651" s="19"/>
      <c r="AH651" s="19"/>
      <c r="AI651" s="19"/>
      <c r="AJ651" s="19"/>
      <c r="AK651" s="19"/>
      <c r="AL651" s="19"/>
      <c r="AM651" s="19"/>
      <c r="AN651" s="19"/>
      <c r="AO651" s="19"/>
      <c r="AP651" s="19"/>
    </row>
    <row r="652" spans="15:42" x14ac:dyDescent="0.3">
      <c r="O652" s="19" t="str" cm="1">
        <f t="array" ref="O652">IFERROR(
  IF(OR($M652="",$N652=""),
    "",
    _xlfn.LET(
      _xlpm.num_characters, characters_per_cell,
      _xlpm.space_chars, 0,
      _xlpm.raw, K652,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((CEILING(_xlpm.x,$H$7)*1000)-45699)&gt;=((CEILING($M652,$H$7)*1000)-45699)
      )),
      _xlpm.n, _xlfn.SCAN(0, _xlpm.flag, _xlfn.LAMBDA(_xlpm.a,_xlpm.b, _xlpm.a + --_xlpm.b)),
      IF(_xlpm.flag, MID(_xlpm.txt,(_xlpm.n-1)*_xlpm.num_characters+1, _xlpm.num_characters), "")
    )
  ),
"")</f>
        <v/>
      </c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  <c r="AB652" s="19"/>
      <c r="AC652" s="19"/>
      <c r="AD652" s="19"/>
      <c r="AE652" s="19"/>
      <c r="AF652" s="19"/>
      <c r="AG652" s="19"/>
      <c r="AH652" s="19"/>
      <c r="AI652" s="19"/>
      <c r="AJ652" s="19"/>
      <c r="AK652" s="19"/>
      <c r="AL652" s="19"/>
      <c r="AM652" s="19"/>
      <c r="AN652" s="19"/>
      <c r="AO652" s="19"/>
      <c r="AP652" s="19"/>
    </row>
    <row r="653" spans="15:42" x14ac:dyDescent="0.3">
      <c r="O653" s="19" t="str" cm="1">
        <f t="array" ref="O653">IFERROR(
  IF(OR($M653="",$N653=""),
    "",
    _xlfn.LET(
      _xlpm.num_characters, characters_per_cell,
      _xlpm.space_chars, 0,
      _xlpm.raw, K653,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((CEILING(_xlpm.x,$H$7)*1000)-45699)&gt;=((CEILING($M653,$H$7)*1000)-45699)
      )),
      _xlpm.n, _xlfn.SCAN(0, _xlpm.flag, _xlfn.LAMBDA(_xlpm.a,_xlpm.b, _xlpm.a + --_xlpm.b)),
      IF(_xlpm.flag, MID(_xlpm.txt,(_xlpm.n-1)*_xlpm.num_characters+1, _xlpm.num_characters), "")
    )
  ),
"")</f>
        <v/>
      </c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  <c r="AB653" s="19"/>
      <c r="AC653" s="19"/>
      <c r="AD653" s="19"/>
      <c r="AE653" s="19"/>
      <c r="AF653" s="19"/>
      <c r="AG653" s="19"/>
      <c r="AH653" s="19"/>
      <c r="AI653" s="19"/>
      <c r="AJ653" s="19"/>
      <c r="AK653" s="19"/>
      <c r="AL653" s="19"/>
      <c r="AM653" s="19"/>
      <c r="AN653" s="19"/>
      <c r="AO653" s="19"/>
      <c r="AP653" s="19"/>
    </row>
    <row r="654" spans="15:42" x14ac:dyDescent="0.3">
      <c r="O654" s="19" t="str" cm="1">
        <f t="array" ref="O654">IFERROR(
  IF(OR($M654="",$N654=""),
    "",
    _xlfn.LET(
      _xlpm.num_characters, characters_per_cell,
      _xlpm.space_chars, 0,
      _xlpm.raw, K654,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((CEILING(_xlpm.x,$H$7)*1000)-45699)&gt;=((CEILING($M654,$H$7)*1000)-45699)
      )),
      _xlpm.n, _xlfn.SCAN(0, _xlpm.flag, _xlfn.LAMBDA(_xlpm.a,_xlpm.b, _xlpm.a + --_xlpm.b)),
      IF(_xlpm.flag, MID(_xlpm.txt,(_xlpm.n-1)*_xlpm.num_characters+1, _xlpm.num_characters), "")
    )
  ),
"")</f>
        <v/>
      </c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  <c r="AB654" s="19"/>
      <c r="AC654" s="19"/>
      <c r="AD654" s="19"/>
      <c r="AE654" s="19"/>
      <c r="AF654" s="19"/>
      <c r="AG654" s="19"/>
      <c r="AH654" s="19"/>
      <c r="AI654" s="19"/>
      <c r="AJ654" s="19"/>
      <c r="AK654" s="19"/>
      <c r="AL654" s="19"/>
      <c r="AM654" s="19"/>
      <c r="AN654" s="19"/>
      <c r="AO654" s="19"/>
      <c r="AP654" s="19"/>
    </row>
    <row r="655" spans="15:42" x14ac:dyDescent="0.3">
      <c r="O655" s="19" t="str" cm="1">
        <f t="array" ref="O655">IFERROR(
  IF(OR($M655="",$N655=""),
    "",
    _xlfn.LET(
      _xlpm.num_characters, characters_per_cell,
      _xlpm.space_chars, 0,
      _xlpm.raw, K655,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((CEILING(_xlpm.x,$H$7)*1000)-45699)&gt;=((CEILING($M655,$H$7)*1000)-45699)
      )),
      _xlpm.n, _xlfn.SCAN(0, _xlpm.flag, _xlfn.LAMBDA(_xlpm.a,_xlpm.b, _xlpm.a + --_xlpm.b)),
      IF(_xlpm.flag, MID(_xlpm.txt,(_xlpm.n-1)*_xlpm.num_characters+1, _xlpm.num_characters), "")
    )
  ),
"")</f>
        <v/>
      </c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  <c r="AB655" s="19"/>
      <c r="AC655" s="19"/>
      <c r="AD655" s="19"/>
      <c r="AE655" s="19"/>
      <c r="AF655" s="19"/>
      <c r="AG655" s="19"/>
      <c r="AH655" s="19"/>
      <c r="AI655" s="19"/>
      <c r="AJ655" s="19"/>
      <c r="AK655" s="19"/>
      <c r="AL655" s="19"/>
      <c r="AM655" s="19"/>
      <c r="AN655" s="19"/>
      <c r="AO655" s="19"/>
      <c r="AP655" s="19"/>
    </row>
    <row r="656" spans="15:42" x14ac:dyDescent="0.3">
      <c r="O656" s="19" t="str" cm="1">
        <f t="array" ref="O656">IFERROR(
  IF(OR($M656="",$N656=""),
    "",
    _xlfn.LET(
      _xlpm.num_characters, characters_per_cell,
      _xlpm.space_chars, 0,
      _xlpm.raw, K656,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((CEILING(_xlpm.x,$H$7)*1000)-45699)&gt;=((CEILING($M656,$H$7)*1000)-45699)
      )),
      _xlpm.n, _xlfn.SCAN(0, _xlpm.flag, _xlfn.LAMBDA(_xlpm.a,_xlpm.b, _xlpm.a + --_xlpm.b)),
      IF(_xlpm.flag, MID(_xlpm.txt,(_xlpm.n-1)*_xlpm.num_characters+1, _xlpm.num_characters), "")
    )
  ),
"")</f>
        <v/>
      </c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  <c r="AB656" s="19"/>
      <c r="AC656" s="19"/>
      <c r="AD656" s="19"/>
      <c r="AE656" s="19"/>
      <c r="AF656" s="19"/>
      <c r="AG656" s="19"/>
      <c r="AH656" s="19"/>
      <c r="AI656" s="19"/>
      <c r="AJ656" s="19"/>
      <c r="AK656" s="19"/>
      <c r="AL656" s="19"/>
      <c r="AM656" s="19"/>
      <c r="AN656" s="19"/>
      <c r="AO656" s="19"/>
      <c r="AP656" s="19"/>
    </row>
    <row r="657" spans="15:42" x14ac:dyDescent="0.3">
      <c r="O657" s="19" t="str" cm="1">
        <f t="array" ref="O657">IFERROR(
  IF(OR($M657="",$N657=""),
    "",
    _xlfn.LET(
      _xlpm.num_characters, characters_per_cell,
      _xlpm.space_chars, 0,
      _xlpm.raw, K657,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((CEILING(_xlpm.x,$H$7)*1000)-45699)&gt;=((CEILING($M657,$H$7)*1000)-45699)
      )),
      _xlpm.n, _xlfn.SCAN(0, _xlpm.flag, _xlfn.LAMBDA(_xlpm.a,_xlpm.b, _xlpm.a + --_xlpm.b)),
      IF(_xlpm.flag, MID(_xlpm.txt,(_xlpm.n-1)*_xlpm.num_characters+1, _xlpm.num_characters), "")
    )
  ),
"")</f>
        <v/>
      </c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  <c r="AB657" s="19"/>
      <c r="AC657" s="19"/>
      <c r="AD657" s="19"/>
      <c r="AE657" s="19"/>
      <c r="AF657" s="19"/>
      <c r="AG657" s="19"/>
      <c r="AH657" s="19"/>
      <c r="AI657" s="19"/>
      <c r="AJ657" s="19"/>
      <c r="AK657" s="19"/>
      <c r="AL657" s="19"/>
      <c r="AM657" s="19"/>
      <c r="AN657" s="19"/>
      <c r="AO657" s="19"/>
      <c r="AP657" s="19"/>
    </row>
    <row r="658" spans="15:42" x14ac:dyDescent="0.3">
      <c r="O658" s="19" t="str" cm="1">
        <f t="array" ref="O658">IFERROR(
  IF(OR($M658="",$N658=""),
    "",
    _xlfn.LET(
      _xlpm.num_characters, characters_per_cell,
      _xlpm.space_chars, 0,
      _xlpm.raw, K658,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((CEILING(_xlpm.x,$H$7)*1000)-45699)&gt;=((CEILING($M658,$H$7)*1000)-45699)
      )),
      _xlpm.n, _xlfn.SCAN(0, _xlpm.flag, _xlfn.LAMBDA(_xlpm.a,_xlpm.b, _xlpm.a + --_xlpm.b)),
      IF(_xlpm.flag, MID(_xlpm.txt,(_xlpm.n-1)*_xlpm.num_characters+1, _xlpm.num_characters), "")
    )
  ),
"")</f>
        <v/>
      </c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  <c r="AB658" s="19"/>
      <c r="AC658" s="19"/>
      <c r="AD658" s="19"/>
      <c r="AE658" s="19"/>
      <c r="AF658" s="19"/>
      <c r="AG658" s="19"/>
      <c r="AH658" s="19"/>
      <c r="AI658" s="19"/>
      <c r="AJ658" s="19"/>
      <c r="AK658" s="19"/>
      <c r="AL658" s="19"/>
      <c r="AM658" s="19"/>
      <c r="AN658" s="19"/>
      <c r="AO658" s="19"/>
      <c r="AP658" s="19"/>
    </row>
    <row r="659" spans="15:42" x14ac:dyDescent="0.3">
      <c r="O659" s="19" t="str" cm="1">
        <f t="array" ref="O659">IFERROR(
  IF(OR($M659="",$N659=""),
    "",
    _xlfn.LET(
      _xlpm.num_characters, characters_per_cell,
      _xlpm.space_chars, 0,
      _xlpm.raw, K659,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((CEILING(_xlpm.x,$H$7)*1000)-45699)&gt;=((CEILING($M659,$H$7)*1000)-45699)
      )),
      _xlpm.n, _xlfn.SCAN(0, _xlpm.flag, _xlfn.LAMBDA(_xlpm.a,_xlpm.b, _xlpm.a + --_xlpm.b)),
      IF(_xlpm.flag, MID(_xlpm.txt,(_xlpm.n-1)*_xlpm.num_characters+1, _xlpm.num_characters), "")
    )
  ),
"")</f>
        <v/>
      </c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  <c r="AB659" s="19"/>
      <c r="AC659" s="19"/>
      <c r="AD659" s="19"/>
      <c r="AE659" s="19"/>
      <c r="AF659" s="19"/>
      <c r="AG659" s="19"/>
      <c r="AH659" s="19"/>
      <c r="AI659" s="19"/>
      <c r="AJ659" s="19"/>
      <c r="AK659" s="19"/>
      <c r="AL659" s="19"/>
      <c r="AM659" s="19"/>
      <c r="AN659" s="19"/>
      <c r="AO659" s="19"/>
      <c r="AP659" s="19"/>
    </row>
    <row r="660" spans="15:42" x14ac:dyDescent="0.3">
      <c r="O660" s="19" t="str" cm="1">
        <f t="array" ref="O660">IFERROR(
  IF(OR($M660="",$N660=""),
    "",
    _xlfn.LET(
      _xlpm.num_characters, characters_per_cell,
      _xlpm.space_chars, 0,
      _xlpm.raw, K660,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((CEILING(_xlpm.x,$H$7)*1000)-45699)&gt;=((CEILING($M660,$H$7)*1000)-45699)
      )),
      _xlpm.n, _xlfn.SCAN(0, _xlpm.flag, _xlfn.LAMBDA(_xlpm.a,_xlpm.b, _xlpm.a + --_xlpm.b)),
      IF(_xlpm.flag, MID(_xlpm.txt,(_xlpm.n-1)*_xlpm.num_characters+1, _xlpm.num_characters), "")
    )
  ),
"")</f>
        <v/>
      </c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  <c r="AB660" s="19"/>
      <c r="AC660" s="19"/>
      <c r="AD660" s="19"/>
      <c r="AE660" s="19"/>
      <c r="AF660" s="19"/>
      <c r="AG660" s="19"/>
      <c r="AH660" s="19"/>
      <c r="AI660" s="19"/>
      <c r="AJ660" s="19"/>
      <c r="AK660" s="19"/>
      <c r="AL660" s="19"/>
      <c r="AM660" s="19"/>
      <c r="AN660" s="19"/>
      <c r="AO660" s="19"/>
      <c r="AP660" s="19"/>
    </row>
    <row r="661" spans="15:42" x14ac:dyDescent="0.3">
      <c r="O661" s="19" t="str" cm="1">
        <f t="array" ref="O661">IFERROR(
  IF(OR($M661="",$N661=""),
    "",
    _xlfn.LET(
      _xlpm.num_characters, characters_per_cell,
      _xlpm.space_chars, 0,
      _xlpm.raw, K661,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((CEILING(_xlpm.x,$H$7)*1000)-45699)&gt;=((CEILING($M661,$H$7)*1000)-45699)
      )),
      _xlpm.n, _xlfn.SCAN(0, _xlpm.flag, _xlfn.LAMBDA(_xlpm.a,_xlpm.b, _xlpm.a + --_xlpm.b)),
      IF(_xlpm.flag, MID(_xlpm.txt,(_xlpm.n-1)*_xlpm.num_characters+1, _xlpm.num_characters), "")
    )
  ),
"")</f>
        <v/>
      </c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  <c r="AB661" s="19"/>
      <c r="AC661" s="19"/>
      <c r="AD661" s="19"/>
      <c r="AE661" s="19"/>
      <c r="AF661" s="19"/>
      <c r="AG661" s="19"/>
      <c r="AH661" s="19"/>
      <c r="AI661" s="19"/>
      <c r="AJ661" s="19"/>
      <c r="AK661" s="19"/>
      <c r="AL661" s="19"/>
      <c r="AM661" s="19"/>
      <c r="AN661" s="19"/>
      <c r="AO661" s="19"/>
      <c r="AP661" s="19"/>
    </row>
    <row r="662" spans="15:42" x14ac:dyDescent="0.3">
      <c r="O662" s="19" t="str" cm="1">
        <f t="array" ref="O662">IFERROR(
  IF(OR($M662="",$N662=""),
    "",
    _xlfn.LET(
      _xlpm.num_characters, characters_per_cell,
      _xlpm.space_chars, 0,
      _xlpm.raw, K662,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((CEILING(_xlpm.x,$H$7)*1000)-45699)&gt;=((CEILING($M662,$H$7)*1000)-45699)
      )),
      _xlpm.n, _xlfn.SCAN(0, _xlpm.flag, _xlfn.LAMBDA(_xlpm.a,_xlpm.b, _xlpm.a + --_xlpm.b)),
      IF(_xlpm.flag, MID(_xlpm.txt,(_xlpm.n-1)*_xlpm.num_characters+1, _xlpm.num_characters), "")
    )
  ),
"")</f>
        <v/>
      </c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  <c r="AB662" s="19"/>
      <c r="AC662" s="19"/>
      <c r="AD662" s="19"/>
      <c r="AE662" s="19"/>
      <c r="AF662" s="19"/>
      <c r="AG662" s="19"/>
      <c r="AH662" s="19"/>
      <c r="AI662" s="19"/>
      <c r="AJ662" s="19"/>
      <c r="AK662" s="19"/>
      <c r="AL662" s="19"/>
      <c r="AM662" s="19"/>
      <c r="AN662" s="19"/>
      <c r="AO662" s="19"/>
      <c r="AP662" s="19"/>
    </row>
    <row r="663" spans="15:42" x14ac:dyDescent="0.3">
      <c r="O663" s="19" t="str" cm="1">
        <f t="array" ref="O663">IFERROR(
  IF(OR($M663="",$N663=""),
    "",
    _xlfn.LET(
      _xlpm.num_characters, characters_per_cell,
      _xlpm.space_chars, 0,
      _xlpm.raw, K663,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((CEILING(_xlpm.x,$H$7)*1000)-45699)&gt;=((CEILING($M663,$H$7)*1000)-45699)
      )),
      _xlpm.n, _xlfn.SCAN(0, _xlpm.flag, _xlfn.LAMBDA(_xlpm.a,_xlpm.b, _xlpm.a + --_xlpm.b)),
      IF(_xlpm.flag, MID(_xlpm.txt,(_xlpm.n-1)*_xlpm.num_characters+1, _xlpm.num_characters), "")
    )
  ),
"")</f>
        <v/>
      </c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  <c r="AB663" s="19"/>
      <c r="AC663" s="19"/>
      <c r="AD663" s="19"/>
      <c r="AE663" s="19"/>
      <c r="AF663" s="19"/>
      <c r="AG663" s="19"/>
      <c r="AH663" s="19"/>
      <c r="AI663" s="19"/>
      <c r="AJ663" s="19"/>
      <c r="AK663" s="19"/>
      <c r="AL663" s="19"/>
      <c r="AM663" s="19"/>
      <c r="AN663" s="19"/>
      <c r="AO663" s="19"/>
      <c r="AP663" s="19"/>
    </row>
    <row r="664" spans="15:42" x14ac:dyDescent="0.3">
      <c r="O664" s="19" t="str" cm="1">
        <f t="array" ref="O664">IFERROR(
  IF(OR($M664="",$N664=""),
    "",
    _xlfn.LET(
      _xlpm.num_characters, characters_per_cell,
      _xlpm.space_chars, 0,
      _xlpm.raw, K664,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((CEILING(_xlpm.x,$H$7)*1000)-45699)&gt;=((CEILING($M664,$H$7)*1000)-45699)
      )),
      _xlpm.n, _xlfn.SCAN(0, _xlpm.flag, _xlfn.LAMBDA(_xlpm.a,_xlpm.b, _xlpm.a + --_xlpm.b)),
      IF(_xlpm.flag, MID(_xlpm.txt,(_xlpm.n-1)*_xlpm.num_characters+1, _xlpm.num_characters), "")
    )
  ),
"")</f>
        <v/>
      </c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  <c r="AB664" s="19"/>
      <c r="AC664" s="19"/>
      <c r="AD664" s="19"/>
      <c r="AE664" s="19"/>
      <c r="AF664" s="19"/>
      <c r="AG664" s="19"/>
      <c r="AH664" s="19"/>
      <c r="AI664" s="19"/>
      <c r="AJ664" s="19"/>
      <c r="AK664" s="19"/>
      <c r="AL664" s="19"/>
      <c r="AM664" s="19"/>
      <c r="AN664" s="19"/>
      <c r="AO664" s="19"/>
      <c r="AP664" s="19"/>
    </row>
    <row r="665" spans="15:42" x14ac:dyDescent="0.3">
      <c r="O665" s="19" t="str" cm="1">
        <f t="array" ref="O665">IFERROR(
  IF(OR($M665="",$N665=""),
    "",
    _xlfn.LET(
      _xlpm.num_characters, characters_per_cell,
      _xlpm.space_chars, 0,
      _xlpm.raw, K665,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((CEILING(_xlpm.x,$H$7)*1000)-45699)&gt;=((CEILING($M665,$H$7)*1000)-45699)
      )),
      _xlpm.n, _xlfn.SCAN(0, _xlpm.flag, _xlfn.LAMBDA(_xlpm.a,_xlpm.b, _xlpm.a + --_xlpm.b)),
      IF(_xlpm.flag, MID(_xlpm.txt,(_xlpm.n-1)*_xlpm.num_characters+1, _xlpm.num_characters), "")
    )
  ),
"")</f>
        <v/>
      </c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  <c r="AB665" s="19"/>
      <c r="AC665" s="19"/>
      <c r="AD665" s="19"/>
      <c r="AE665" s="19"/>
      <c r="AF665" s="19"/>
      <c r="AG665" s="19"/>
      <c r="AH665" s="19"/>
      <c r="AI665" s="19"/>
      <c r="AJ665" s="19"/>
      <c r="AK665" s="19"/>
      <c r="AL665" s="19"/>
      <c r="AM665" s="19"/>
      <c r="AN665" s="19"/>
      <c r="AO665" s="19"/>
      <c r="AP665" s="19"/>
    </row>
    <row r="666" spans="15:42" x14ac:dyDescent="0.3">
      <c r="O666" s="19" t="str" cm="1">
        <f t="array" ref="O666">IFERROR(
  IF(OR($M666="",$N666=""),
    "",
    _xlfn.LET(
      _xlpm.num_characters, characters_per_cell,
      _xlpm.space_chars, 0,
      _xlpm.raw, K666,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((CEILING(_xlpm.x,$H$7)*1000)-45699)&gt;=((CEILING($M666,$H$7)*1000)-45699)
      )),
      _xlpm.n, _xlfn.SCAN(0, _xlpm.flag, _xlfn.LAMBDA(_xlpm.a,_xlpm.b, _xlpm.a + --_xlpm.b)),
      IF(_xlpm.flag, MID(_xlpm.txt,(_xlpm.n-1)*_xlpm.num_characters+1, _xlpm.num_characters), "")
    )
  ),
"")</f>
        <v/>
      </c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  <c r="AB666" s="19"/>
      <c r="AC666" s="19"/>
      <c r="AD666" s="19"/>
      <c r="AE666" s="19"/>
      <c r="AF666" s="19"/>
      <c r="AG666" s="19"/>
      <c r="AH666" s="19"/>
      <c r="AI666" s="19"/>
      <c r="AJ666" s="19"/>
      <c r="AK666" s="19"/>
      <c r="AL666" s="19"/>
      <c r="AM666" s="19"/>
      <c r="AN666" s="19"/>
      <c r="AO666" s="19"/>
      <c r="AP666" s="19"/>
    </row>
    <row r="667" spans="15:42" x14ac:dyDescent="0.3">
      <c r="O667" s="19" t="str" cm="1">
        <f t="array" ref="O667">IFERROR(
  IF(OR($M667="",$N667=""),
    "",
    _xlfn.LET(
      _xlpm.num_characters, characters_per_cell,
      _xlpm.space_chars, 0,
      _xlpm.raw, K667,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((CEILING(_xlpm.x,$H$7)*1000)-45699)&gt;=((CEILING($M667,$H$7)*1000)-45699)
      )),
      _xlpm.n, _xlfn.SCAN(0, _xlpm.flag, _xlfn.LAMBDA(_xlpm.a,_xlpm.b, _xlpm.a + --_xlpm.b)),
      IF(_xlpm.flag, MID(_xlpm.txt,(_xlpm.n-1)*_xlpm.num_characters+1, _xlpm.num_characters), "")
    )
  ),
"")</f>
        <v/>
      </c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  <c r="AB667" s="19"/>
      <c r="AC667" s="19"/>
      <c r="AD667" s="19"/>
      <c r="AE667" s="19"/>
      <c r="AF667" s="19"/>
      <c r="AG667" s="19"/>
      <c r="AH667" s="19"/>
      <c r="AI667" s="19"/>
      <c r="AJ667" s="19"/>
      <c r="AK667" s="19"/>
      <c r="AL667" s="19"/>
      <c r="AM667" s="19"/>
      <c r="AN667" s="19"/>
      <c r="AO667" s="19"/>
      <c r="AP667" s="19"/>
    </row>
    <row r="668" spans="15:42" x14ac:dyDescent="0.3">
      <c r="O668" s="19" t="str" cm="1">
        <f t="array" ref="O668">IFERROR(
  IF(OR($M668="",$N668=""),
    "",
    _xlfn.LET(
      _xlpm.num_characters, characters_per_cell,
      _xlpm.space_chars, 0,
      _xlpm.raw, K668,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((CEILING(_xlpm.x,$H$7)*1000)-45699)&gt;=((CEILING($M668,$H$7)*1000)-45699)
      )),
      _xlpm.n, _xlfn.SCAN(0, _xlpm.flag, _xlfn.LAMBDA(_xlpm.a,_xlpm.b, _xlpm.a + --_xlpm.b)),
      IF(_xlpm.flag, MID(_xlpm.txt,(_xlpm.n-1)*_xlpm.num_characters+1, _xlpm.num_characters), "")
    )
  ),
"")</f>
        <v/>
      </c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  <c r="AB668" s="19"/>
      <c r="AC668" s="19"/>
      <c r="AD668" s="19"/>
      <c r="AE668" s="19"/>
      <c r="AF668" s="19"/>
      <c r="AG668" s="19"/>
      <c r="AH668" s="19"/>
      <c r="AI668" s="19"/>
      <c r="AJ668" s="19"/>
      <c r="AK668" s="19"/>
      <c r="AL668" s="19"/>
      <c r="AM668" s="19"/>
      <c r="AN668" s="19"/>
      <c r="AO668" s="19"/>
      <c r="AP668" s="19"/>
    </row>
    <row r="669" spans="15:42" x14ac:dyDescent="0.3">
      <c r="O669" s="19" t="str" cm="1">
        <f t="array" ref="O669">IFERROR(
  IF(OR($M669="",$N669=""),
    "",
    _xlfn.LET(
      _xlpm.num_characters, characters_per_cell,
      _xlpm.space_chars, 0,
      _xlpm.raw, K669,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((CEILING(_xlpm.x,$H$7)*1000)-45699)&gt;=((CEILING($M669,$H$7)*1000)-45699)
      )),
      _xlpm.n, _xlfn.SCAN(0, _xlpm.flag, _xlfn.LAMBDA(_xlpm.a,_xlpm.b, _xlpm.a + --_xlpm.b)),
      IF(_xlpm.flag, MID(_xlpm.txt,(_xlpm.n-1)*_xlpm.num_characters+1, _xlpm.num_characters), "")
    )
  ),
"")</f>
        <v/>
      </c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  <c r="AB669" s="19"/>
      <c r="AC669" s="19"/>
      <c r="AD669" s="19"/>
      <c r="AE669" s="19"/>
      <c r="AF669" s="19"/>
      <c r="AG669" s="19"/>
      <c r="AH669" s="19"/>
      <c r="AI669" s="19"/>
      <c r="AJ669" s="19"/>
      <c r="AK669" s="19"/>
      <c r="AL669" s="19"/>
      <c r="AM669" s="19"/>
      <c r="AN669" s="19"/>
      <c r="AO669" s="19"/>
      <c r="AP669" s="19"/>
    </row>
    <row r="670" spans="15:42" x14ac:dyDescent="0.3">
      <c r="O670" s="19" t="str" cm="1">
        <f t="array" ref="O670">IFERROR(
  IF(OR($M670="",$N670=""),
    "",
    _xlfn.LET(
      _xlpm.num_characters, characters_per_cell,
      _xlpm.space_chars, 0,
      _xlpm.raw, K670,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((CEILING(_xlpm.x,$H$7)*1000)-45699)&gt;=((CEILING($M670,$H$7)*1000)-45699)
      )),
      _xlpm.n, _xlfn.SCAN(0, _xlpm.flag, _xlfn.LAMBDA(_xlpm.a,_xlpm.b, _xlpm.a + --_xlpm.b)),
      IF(_xlpm.flag, MID(_xlpm.txt,(_xlpm.n-1)*_xlpm.num_characters+1, _xlpm.num_characters), "")
    )
  ),
"")</f>
        <v/>
      </c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  <c r="AB670" s="19"/>
      <c r="AC670" s="19"/>
      <c r="AD670" s="19"/>
      <c r="AE670" s="19"/>
      <c r="AF670" s="19"/>
      <c r="AG670" s="19"/>
      <c r="AH670" s="19"/>
      <c r="AI670" s="19"/>
      <c r="AJ670" s="19"/>
      <c r="AK670" s="19"/>
      <c r="AL670" s="19"/>
      <c r="AM670" s="19"/>
      <c r="AN670" s="19"/>
      <c r="AO670" s="19"/>
      <c r="AP670" s="19"/>
    </row>
    <row r="671" spans="15:42" x14ac:dyDescent="0.3">
      <c r="O671" s="19" t="str" cm="1">
        <f t="array" ref="O671">IFERROR(
  IF(OR($M671="",$N671=""),
    "",
    _xlfn.LET(
      _xlpm.num_characters, characters_per_cell,
      _xlpm.space_chars, 0,
      _xlpm.raw, K671,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((CEILING(_xlpm.x,$H$7)*1000)-45699)&gt;=((CEILING($M671,$H$7)*1000)-45699)
      )),
      _xlpm.n, _xlfn.SCAN(0, _xlpm.flag, _xlfn.LAMBDA(_xlpm.a,_xlpm.b, _xlpm.a + --_xlpm.b)),
      IF(_xlpm.flag, MID(_xlpm.txt,(_xlpm.n-1)*_xlpm.num_characters+1, _xlpm.num_characters), "")
    )
  ),
"")</f>
        <v/>
      </c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  <c r="AB671" s="19"/>
      <c r="AC671" s="19"/>
      <c r="AD671" s="19"/>
      <c r="AE671" s="19"/>
      <c r="AF671" s="19"/>
      <c r="AG671" s="19"/>
      <c r="AH671" s="19"/>
      <c r="AI671" s="19"/>
      <c r="AJ671" s="19"/>
      <c r="AK671" s="19"/>
      <c r="AL671" s="19"/>
      <c r="AM671" s="19"/>
      <c r="AN671" s="19"/>
      <c r="AO671" s="19"/>
      <c r="AP671" s="19"/>
    </row>
    <row r="672" spans="15:42" x14ac:dyDescent="0.3">
      <c r="O672" s="19" t="str" cm="1">
        <f t="array" ref="O672">IFERROR(
  IF(OR($M672="",$N672=""),
    "",
    _xlfn.LET(
      _xlpm.num_characters, characters_per_cell,
      _xlpm.space_chars, 0,
      _xlpm.raw, K672,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((CEILING(_xlpm.x,$H$7)*1000)-45699)&gt;=((CEILING($M672,$H$7)*1000)-45699)
      )),
      _xlpm.n, _xlfn.SCAN(0, _xlpm.flag, _xlfn.LAMBDA(_xlpm.a,_xlpm.b, _xlpm.a + --_xlpm.b)),
      IF(_xlpm.flag, MID(_xlpm.txt,(_xlpm.n-1)*_xlpm.num_characters+1, _xlpm.num_characters), "")
    )
  ),
"")</f>
        <v/>
      </c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  <c r="AB672" s="19"/>
      <c r="AC672" s="19"/>
      <c r="AD672" s="19"/>
      <c r="AE672" s="19"/>
      <c r="AF672" s="19"/>
      <c r="AG672" s="19"/>
      <c r="AH672" s="19"/>
      <c r="AI672" s="19"/>
      <c r="AJ672" s="19"/>
      <c r="AK672" s="19"/>
      <c r="AL672" s="19"/>
      <c r="AM672" s="19"/>
      <c r="AN672" s="19"/>
      <c r="AO672" s="19"/>
      <c r="AP672" s="19"/>
    </row>
    <row r="673" spans="15:42" x14ac:dyDescent="0.3">
      <c r="O673" s="19" t="str" cm="1">
        <f t="array" ref="O673">IFERROR(
  IF(OR($M673="",$N673=""),
    "",
    _xlfn.LET(
      _xlpm.num_characters, characters_per_cell,
      _xlpm.space_chars, 0,
      _xlpm.raw, K673,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((CEILING(_xlpm.x,$H$7)*1000)-45699)&gt;=((CEILING($M673,$H$7)*1000)-45699)
      )),
      _xlpm.n, _xlfn.SCAN(0, _xlpm.flag, _xlfn.LAMBDA(_xlpm.a,_xlpm.b, _xlpm.a + --_xlpm.b)),
      IF(_xlpm.flag, MID(_xlpm.txt,(_xlpm.n-1)*_xlpm.num_characters+1, _xlpm.num_characters), "")
    )
  ),
"")</f>
        <v/>
      </c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  <c r="AB673" s="19"/>
      <c r="AC673" s="19"/>
      <c r="AD673" s="19"/>
      <c r="AE673" s="19"/>
      <c r="AF673" s="19"/>
      <c r="AG673" s="19"/>
      <c r="AH673" s="19"/>
      <c r="AI673" s="19"/>
      <c r="AJ673" s="19"/>
      <c r="AK673" s="19"/>
      <c r="AL673" s="19"/>
      <c r="AM673" s="19"/>
      <c r="AN673" s="19"/>
      <c r="AO673" s="19"/>
      <c r="AP673" s="19"/>
    </row>
    <row r="674" spans="15:42" x14ac:dyDescent="0.3">
      <c r="O674" s="19" t="str" cm="1">
        <f t="array" ref="O674">IFERROR(
  IF(OR($M674="",$N674=""),
    "",
    _xlfn.LET(
      _xlpm.num_characters, characters_per_cell,
      _xlpm.space_chars, 0,
      _xlpm.raw, K674,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((CEILING(_xlpm.x,$H$7)*1000)-45699)&gt;=((CEILING($M674,$H$7)*1000)-45699)
      )),
      _xlpm.n, _xlfn.SCAN(0, _xlpm.flag, _xlfn.LAMBDA(_xlpm.a,_xlpm.b, _xlpm.a + --_xlpm.b)),
      IF(_xlpm.flag, MID(_xlpm.txt,(_xlpm.n-1)*_xlpm.num_characters+1, _xlpm.num_characters), "")
    )
  ),
"")</f>
        <v/>
      </c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  <c r="AB674" s="19"/>
      <c r="AC674" s="19"/>
      <c r="AD674" s="19"/>
      <c r="AE674" s="19"/>
      <c r="AF674" s="19"/>
      <c r="AG674" s="19"/>
      <c r="AH674" s="19"/>
      <c r="AI674" s="19"/>
      <c r="AJ674" s="19"/>
      <c r="AK674" s="19"/>
      <c r="AL674" s="19"/>
      <c r="AM674" s="19"/>
      <c r="AN674" s="19"/>
      <c r="AO674" s="19"/>
      <c r="AP674" s="19"/>
    </row>
    <row r="675" spans="15:42" x14ac:dyDescent="0.3">
      <c r="O675" s="19" t="str" cm="1">
        <f t="array" ref="O675">IFERROR(
  IF(OR($M675="",$N675=""),
    "",
    _xlfn.LET(
      _xlpm.num_characters, characters_per_cell,
      _xlpm.space_chars, 0,
      _xlpm.raw, K675,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((CEILING(_xlpm.x,$H$7)*1000)-45699)&gt;=((CEILING($M675,$H$7)*1000)-45699)
      )),
      _xlpm.n, _xlfn.SCAN(0, _xlpm.flag, _xlfn.LAMBDA(_xlpm.a,_xlpm.b, _xlpm.a + --_xlpm.b)),
      IF(_xlpm.flag, MID(_xlpm.txt,(_xlpm.n-1)*_xlpm.num_characters+1, _xlpm.num_characters), "")
    )
  ),
"")</f>
        <v/>
      </c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  <c r="AB675" s="19"/>
      <c r="AC675" s="19"/>
      <c r="AD675" s="19"/>
      <c r="AE675" s="19"/>
      <c r="AF675" s="19"/>
      <c r="AG675" s="19"/>
      <c r="AH675" s="19"/>
      <c r="AI675" s="19"/>
      <c r="AJ675" s="19"/>
      <c r="AK675" s="19"/>
      <c r="AL675" s="19"/>
      <c r="AM675" s="19"/>
      <c r="AN675" s="19"/>
      <c r="AO675" s="19"/>
      <c r="AP675" s="19"/>
    </row>
    <row r="676" spans="15:42" x14ac:dyDescent="0.3">
      <c r="O676" s="19" t="str" cm="1">
        <f t="array" ref="O676">IFERROR(
  IF(OR($M676="",$N676=""),
    "",
    _xlfn.LET(
      _xlpm.num_characters, characters_per_cell,
      _xlpm.space_chars, 0,
      _xlpm.raw, K676,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((CEILING(_xlpm.x,$H$7)*1000)-45699)&gt;=((CEILING($M676,$H$7)*1000)-45699)
      )),
      _xlpm.n, _xlfn.SCAN(0, _xlpm.flag, _xlfn.LAMBDA(_xlpm.a,_xlpm.b, _xlpm.a + --_xlpm.b)),
      IF(_xlpm.flag, MID(_xlpm.txt,(_xlpm.n-1)*_xlpm.num_characters+1, _xlpm.num_characters), "")
    )
  ),
"")</f>
        <v/>
      </c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  <c r="AB676" s="19"/>
      <c r="AC676" s="19"/>
      <c r="AD676" s="19"/>
      <c r="AE676" s="19"/>
      <c r="AF676" s="19"/>
      <c r="AG676" s="19"/>
      <c r="AH676" s="19"/>
      <c r="AI676" s="19"/>
      <c r="AJ676" s="19"/>
      <c r="AK676" s="19"/>
      <c r="AL676" s="19"/>
      <c r="AM676" s="19"/>
      <c r="AN676" s="19"/>
      <c r="AO676" s="19"/>
      <c r="AP676" s="19"/>
    </row>
    <row r="677" spans="15:42" x14ac:dyDescent="0.3">
      <c r="O677" s="19" t="str" cm="1">
        <f t="array" ref="O677">IFERROR(
  IF(OR($M677="",$N677=""),
    "",
    _xlfn.LET(
      _xlpm.num_characters, characters_per_cell,
      _xlpm.space_chars, 0,
      _xlpm.raw, K677,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((CEILING(_xlpm.x,$H$7)*1000)-45699)&gt;=((CEILING($M677,$H$7)*1000)-45699)
      )),
      _xlpm.n, _xlfn.SCAN(0, _xlpm.flag, _xlfn.LAMBDA(_xlpm.a,_xlpm.b, _xlpm.a + --_xlpm.b)),
      IF(_xlpm.flag, MID(_xlpm.txt,(_xlpm.n-1)*_xlpm.num_characters+1, _xlpm.num_characters), "")
    )
  ),
"")</f>
        <v/>
      </c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  <c r="AB677" s="19"/>
      <c r="AC677" s="19"/>
      <c r="AD677" s="19"/>
      <c r="AE677" s="19"/>
      <c r="AF677" s="19"/>
      <c r="AG677" s="19"/>
      <c r="AH677" s="19"/>
      <c r="AI677" s="19"/>
      <c r="AJ677" s="19"/>
      <c r="AK677" s="19"/>
      <c r="AL677" s="19"/>
      <c r="AM677" s="19"/>
      <c r="AN677" s="19"/>
      <c r="AO677" s="19"/>
      <c r="AP677" s="19"/>
    </row>
    <row r="678" spans="15:42" x14ac:dyDescent="0.3">
      <c r="O678" s="19" t="str" cm="1">
        <f t="array" ref="O678">IFERROR(
  IF(OR($M678="",$N678=""),
    "",
    _xlfn.LET(
      _xlpm.num_characters, characters_per_cell,
      _xlpm.space_chars, 0,
      _xlpm.raw, K678,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((CEILING(_xlpm.x,$H$7)*1000)-45699)&gt;=((CEILING($M678,$H$7)*1000)-45699)
      )),
      _xlpm.n, _xlfn.SCAN(0, _xlpm.flag, _xlfn.LAMBDA(_xlpm.a,_xlpm.b, _xlpm.a + --_xlpm.b)),
      IF(_xlpm.flag, MID(_xlpm.txt,(_xlpm.n-1)*_xlpm.num_characters+1, _xlpm.num_characters), "")
    )
  ),
"")</f>
        <v/>
      </c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  <c r="AB678" s="19"/>
      <c r="AC678" s="19"/>
      <c r="AD678" s="19"/>
      <c r="AE678" s="19"/>
      <c r="AF678" s="19"/>
      <c r="AG678" s="19"/>
      <c r="AH678" s="19"/>
      <c r="AI678" s="19"/>
      <c r="AJ678" s="19"/>
      <c r="AK678" s="19"/>
      <c r="AL678" s="19"/>
      <c r="AM678" s="19"/>
      <c r="AN678" s="19"/>
      <c r="AO678" s="19"/>
      <c r="AP678" s="19"/>
    </row>
    <row r="679" spans="15:42" x14ac:dyDescent="0.3">
      <c r="O679" s="19" t="str" cm="1">
        <f t="array" ref="O679">IFERROR(
  IF(OR($M679="",$N679=""),
    "",
    _xlfn.LET(
      _xlpm.num_characters, characters_per_cell,
      _xlpm.space_chars, 0,
      _xlpm.raw, K679,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((CEILING(_xlpm.x,$H$7)*1000)-45699)&gt;=((CEILING($M679,$H$7)*1000)-45699)
      )),
      _xlpm.n, _xlfn.SCAN(0, _xlpm.flag, _xlfn.LAMBDA(_xlpm.a,_xlpm.b, _xlpm.a + --_xlpm.b)),
      IF(_xlpm.flag, MID(_xlpm.txt,(_xlpm.n-1)*_xlpm.num_characters+1, _xlpm.num_characters), "")
    )
  ),
"")</f>
        <v/>
      </c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  <c r="AB679" s="19"/>
      <c r="AC679" s="19"/>
      <c r="AD679" s="19"/>
      <c r="AE679" s="19"/>
      <c r="AF679" s="19"/>
      <c r="AG679" s="19"/>
      <c r="AH679" s="19"/>
      <c r="AI679" s="19"/>
      <c r="AJ679" s="19"/>
      <c r="AK679" s="19"/>
      <c r="AL679" s="19"/>
      <c r="AM679" s="19"/>
      <c r="AN679" s="19"/>
      <c r="AO679" s="19"/>
      <c r="AP679" s="19"/>
    </row>
    <row r="680" spans="15:42" x14ac:dyDescent="0.3">
      <c r="O680" s="19" t="str" cm="1">
        <f t="array" ref="O680">IFERROR(
  IF(OR($M680="",$N680=""),
    "",
    _xlfn.LET(
      _xlpm.num_characters, characters_per_cell,
      _xlpm.space_chars, 0,
      _xlpm.raw, K680,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((CEILING(_xlpm.x,$H$7)*1000)-45699)&gt;=((CEILING($M680,$H$7)*1000)-45699)
      )),
      _xlpm.n, _xlfn.SCAN(0, _xlpm.flag, _xlfn.LAMBDA(_xlpm.a,_xlpm.b, _xlpm.a + --_xlpm.b)),
      IF(_xlpm.flag, MID(_xlpm.txt,(_xlpm.n-1)*_xlpm.num_characters+1, _xlpm.num_characters), "")
    )
  ),
"")</f>
        <v/>
      </c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  <c r="AB680" s="19"/>
      <c r="AC680" s="19"/>
      <c r="AD680" s="19"/>
      <c r="AE680" s="19"/>
      <c r="AF680" s="19"/>
      <c r="AG680" s="19"/>
      <c r="AH680" s="19"/>
      <c r="AI680" s="19"/>
      <c r="AJ680" s="19"/>
      <c r="AK680" s="19"/>
      <c r="AL680" s="19"/>
      <c r="AM680" s="19"/>
      <c r="AN680" s="19"/>
      <c r="AO680" s="19"/>
      <c r="AP680" s="19"/>
    </row>
    <row r="681" spans="15:42" x14ac:dyDescent="0.3">
      <c r="O681" s="19" t="str" cm="1">
        <f t="array" ref="O681">IFERROR(
  IF(OR($M681="",$N681=""),
    "",
    _xlfn.LET(
      _xlpm.num_characters, characters_per_cell,
      _xlpm.space_chars, 0,
      _xlpm.raw, K681,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((CEILING(_xlpm.x,$H$7)*1000)-45699)&gt;=((CEILING($M681,$H$7)*1000)-45699)
      )),
      _xlpm.n, _xlfn.SCAN(0, _xlpm.flag, _xlfn.LAMBDA(_xlpm.a,_xlpm.b, _xlpm.a + --_xlpm.b)),
      IF(_xlpm.flag, MID(_xlpm.txt,(_xlpm.n-1)*_xlpm.num_characters+1, _xlpm.num_characters), "")
    )
  ),
"")</f>
        <v/>
      </c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  <c r="AB681" s="19"/>
      <c r="AC681" s="19"/>
      <c r="AD681" s="19"/>
      <c r="AE681" s="19"/>
      <c r="AF681" s="19"/>
      <c r="AG681" s="19"/>
      <c r="AH681" s="19"/>
      <c r="AI681" s="19"/>
      <c r="AJ681" s="19"/>
      <c r="AK681" s="19"/>
      <c r="AL681" s="19"/>
      <c r="AM681" s="19"/>
      <c r="AN681" s="19"/>
      <c r="AO681" s="19"/>
      <c r="AP681" s="19"/>
    </row>
    <row r="682" spans="15:42" x14ac:dyDescent="0.3">
      <c r="O682" s="19" t="str" cm="1">
        <f t="array" ref="O682">IFERROR(
  IF(OR($M682="",$N682=""),
    "",
    _xlfn.LET(
      _xlpm.num_characters, characters_per_cell,
      _xlpm.space_chars, 0,
      _xlpm.raw, K682,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((CEILING(_xlpm.x,$H$7)*1000)-45699)&gt;=((CEILING($M682,$H$7)*1000)-45699)
      )),
      _xlpm.n, _xlfn.SCAN(0, _xlpm.flag, _xlfn.LAMBDA(_xlpm.a,_xlpm.b, _xlpm.a + --_xlpm.b)),
      IF(_xlpm.flag, MID(_xlpm.txt,(_xlpm.n-1)*_xlpm.num_characters+1, _xlpm.num_characters), "")
    )
  ),
"")</f>
        <v/>
      </c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  <c r="AB682" s="19"/>
      <c r="AC682" s="19"/>
      <c r="AD682" s="19"/>
      <c r="AE682" s="19"/>
      <c r="AF682" s="19"/>
      <c r="AG682" s="19"/>
      <c r="AH682" s="19"/>
      <c r="AI682" s="19"/>
      <c r="AJ682" s="19"/>
      <c r="AK682" s="19"/>
      <c r="AL682" s="19"/>
      <c r="AM682" s="19"/>
      <c r="AN682" s="19"/>
      <c r="AO682" s="19"/>
      <c r="AP682" s="19"/>
    </row>
    <row r="683" spans="15:42" x14ac:dyDescent="0.3">
      <c r="O683" s="19" t="str" cm="1">
        <f t="array" ref="O683">IFERROR(
  IF(OR($M683="",$N683=""),
    "",
    _xlfn.LET(
      _xlpm.num_characters, characters_per_cell,
      _xlpm.space_chars, 0,
      _xlpm.raw, K683,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((CEILING(_xlpm.x,$H$7)*1000)-45699)&gt;=((CEILING($M683,$H$7)*1000)-45699)
      )),
      _xlpm.n, _xlfn.SCAN(0, _xlpm.flag, _xlfn.LAMBDA(_xlpm.a,_xlpm.b, _xlpm.a + --_xlpm.b)),
      IF(_xlpm.flag, MID(_xlpm.txt,(_xlpm.n-1)*_xlpm.num_characters+1, _xlpm.num_characters), "")
    )
  ),
"")</f>
        <v/>
      </c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  <c r="AB683" s="19"/>
      <c r="AC683" s="19"/>
      <c r="AD683" s="19"/>
      <c r="AE683" s="19"/>
      <c r="AF683" s="19"/>
      <c r="AG683" s="19"/>
      <c r="AH683" s="19"/>
      <c r="AI683" s="19"/>
      <c r="AJ683" s="19"/>
      <c r="AK683" s="19"/>
      <c r="AL683" s="19"/>
      <c r="AM683" s="19"/>
      <c r="AN683" s="19"/>
      <c r="AO683" s="19"/>
      <c r="AP683" s="19"/>
    </row>
    <row r="684" spans="15:42" x14ac:dyDescent="0.3">
      <c r="O684" s="19" t="str" cm="1">
        <f t="array" ref="O684">IFERROR(
  IF(OR($M684="",$N684=""),
    "",
    _xlfn.LET(
      _xlpm.num_characters, characters_per_cell,
      _xlpm.space_chars, 0,
      _xlpm.raw, K684,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((CEILING(_xlpm.x,$H$7)*1000)-45699)&gt;=((CEILING($M684,$H$7)*1000)-45699)
      )),
      _xlpm.n, _xlfn.SCAN(0, _xlpm.flag, _xlfn.LAMBDA(_xlpm.a,_xlpm.b, _xlpm.a + --_xlpm.b)),
      IF(_xlpm.flag, MID(_xlpm.txt,(_xlpm.n-1)*_xlpm.num_characters+1, _xlpm.num_characters), "")
    )
  ),
"")</f>
        <v/>
      </c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  <c r="AB684" s="19"/>
      <c r="AC684" s="19"/>
      <c r="AD684" s="19"/>
      <c r="AE684" s="19"/>
      <c r="AF684" s="19"/>
      <c r="AG684" s="19"/>
      <c r="AH684" s="19"/>
      <c r="AI684" s="19"/>
      <c r="AJ684" s="19"/>
      <c r="AK684" s="19"/>
      <c r="AL684" s="19"/>
      <c r="AM684" s="19"/>
      <c r="AN684" s="19"/>
      <c r="AO684" s="19"/>
      <c r="AP684" s="19"/>
    </row>
    <row r="685" spans="15:42" x14ac:dyDescent="0.3">
      <c r="O685" s="19" t="str" cm="1">
        <f t="array" ref="O685">IFERROR(
  IF(OR($M685="",$N685=""),
    "",
    _xlfn.LET(
      _xlpm.num_characters, characters_per_cell,
      _xlpm.space_chars, 0,
      _xlpm.raw, K685,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((CEILING(_xlpm.x,$H$7)*1000)-45699)&gt;=((CEILING($M685,$H$7)*1000)-45699)
      )),
      _xlpm.n, _xlfn.SCAN(0, _xlpm.flag, _xlfn.LAMBDA(_xlpm.a,_xlpm.b, _xlpm.a + --_xlpm.b)),
      IF(_xlpm.flag, MID(_xlpm.txt,(_xlpm.n-1)*_xlpm.num_characters+1, _xlpm.num_characters), "")
    )
  ),
"")</f>
        <v/>
      </c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  <c r="AB685" s="19"/>
      <c r="AC685" s="19"/>
      <c r="AD685" s="19"/>
      <c r="AE685" s="19"/>
      <c r="AF685" s="19"/>
      <c r="AG685" s="19"/>
      <c r="AH685" s="19"/>
      <c r="AI685" s="19"/>
      <c r="AJ685" s="19"/>
      <c r="AK685" s="19"/>
      <c r="AL685" s="19"/>
      <c r="AM685" s="19"/>
      <c r="AN685" s="19"/>
      <c r="AO685" s="19"/>
      <c r="AP685" s="19"/>
    </row>
    <row r="686" spans="15:42" x14ac:dyDescent="0.3">
      <c r="O686" s="19" t="str" cm="1">
        <f t="array" ref="O686">IFERROR(
  IF(OR($M686="",$N686=""),
    "",
    _xlfn.LET(
      _xlpm.num_characters, characters_per_cell,
      _xlpm.space_chars, 0,
      _xlpm.raw, K686,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((CEILING(_xlpm.x,$H$7)*1000)-45699)&gt;=((CEILING($M686,$H$7)*1000)-45699)
      )),
      _xlpm.n, _xlfn.SCAN(0, _xlpm.flag, _xlfn.LAMBDA(_xlpm.a,_xlpm.b, _xlpm.a + --_xlpm.b)),
      IF(_xlpm.flag, MID(_xlpm.txt,(_xlpm.n-1)*_xlpm.num_characters+1, _xlpm.num_characters), "")
    )
  ),
"")</f>
        <v/>
      </c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  <c r="AB686" s="19"/>
      <c r="AC686" s="19"/>
      <c r="AD686" s="19"/>
      <c r="AE686" s="19"/>
      <c r="AF686" s="19"/>
      <c r="AG686" s="19"/>
      <c r="AH686" s="19"/>
      <c r="AI686" s="19"/>
      <c r="AJ686" s="19"/>
      <c r="AK686" s="19"/>
      <c r="AL686" s="19"/>
      <c r="AM686" s="19"/>
      <c r="AN686" s="19"/>
      <c r="AO686" s="19"/>
      <c r="AP686" s="19"/>
    </row>
    <row r="687" spans="15:42" x14ac:dyDescent="0.3">
      <c r="O687" s="19" t="str" cm="1">
        <f t="array" ref="O687">IFERROR(
  IF(OR($M687="",$N687=""),
    "",
    _xlfn.LET(
      _xlpm.num_characters, characters_per_cell,
      _xlpm.space_chars, 0,
      _xlpm.raw, K687,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((CEILING(_xlpm.x,$H$7)*1000)-45699)&gt;=((CEILING($M687,$H$7)*1000)-45699)
      )),
      _xlpm.n, _xlfn.SCAN(0, _xlpm.flag, _xlfn.LAMBDA(_xlpm.a,_xlpm.b, _xlpm.a + --_xlpm.b)),
      IF(_xlpm.flag, MID(_xlpm.txt,(_xlpm.n-1)*_xlpm.num_characters+1, _xlpm.num_characters), "")
    )
  ),
"")</f>
        <v/>
      </c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  <c r="AB687" s="19"/>
      <c r="AC687" s="19"/>
      <c r="AD687" s="19"/>
      <c r="AE687" s="19"/>
      <c r="AF687" s="19"/>
      <c r="AG687" s="19"/>
      <c r="AH687" s="19"/>
      <c r="AI687" s="19"/>
      <c r="AJ687" s="19"/>
      <c r="AK687" s="19"/>
      <c r="AL687" s="19"/>
      <c r="AM687" s="19"/>
      <c r="AN687" s="19"/>
      <c r="AO687" s="19"/>
      <c r="AP687" s="19"/>
    </row>
    <row r="688" spans="15:42" x14ac:dyDescent="0.3">
      <c r="O688" s="19" t="str" cm="1">
        <f t="array" ref="O688">IFERROR(
  IF(OR($M688="",$N688=""),
    "",
    _xlfn.LET(
      _xlpm.num_characters, characters_per_cell,
      _xlpm.space_chars, 0,
      _xlpm.raw, K688,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((CEILING(_xlpm.x,$H$7)*1000)-45699)&gt;=((CEILING($M688,$H$7)*1000)-45699)
      )),
      _xlpm.n, _xlfn.SCAN(0, _xlpm.flag, _xlfn.LAMBDA(_xlpm.a,_xlpm.b, _xlpm.a + --_xlpm.b)),
      IF(_xlpm.flag, MID(_xlpm.txt,(_xlpm.n-1)*_xlpm.num_characters+1, _xlpm.num_characters), "")
    )
  ),
"")</f>
        <v/>
      </c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  <c r="AB688" s="19"/>
      <c r="AC688" s="19"/>
      <c r="AD688" s="19"/>
      <c r="AE688" s="19"/>
      <c r="AF688" s="19"/>
      <c r="AG688" s="19"/>
      <c r="AH688" s="19"/>
      <c r="AI688" s="19"/>
      <c r="AJ688" s="19"/>
      <c r="AK688" s="19"/>
      <c r="AL688" s="19"/>
      <c r="AM688" s="19"/>
      <c r="AN688" s="19"/>
      <c r="AO688" s="19"/>
      <c r="AP688" s="19"/>
    </row>
    <row r="689" spans="5:42" x14ac:dyDescent="0.3">
      <c r="O689" s="19" t="str" cm="1">
        <f t="array" ref="O689">IFERROR(
  IF(OR($M689="",$N689=""),
    "",
    _xlfn.LET(
      _xlpm.num_characters, characters_per_cell,
      _xlpm.space_chars, 0,
      _xlpm.raw, K689,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((CEILING(_xlpm.x,$H$7)*1000)-45699)&gt;=((CEILING($M689,$H$7)*1000)-45699)
      )),
      _xlpm.n, _xlfn.SCAN(0, _xlpm.flag, _xlfn.LAMBDA(_xlpm.a,_xlpm.b, _xlpm.a + --_xlpm.b)),
      IF(_xlpm.flag, MID(_xlpm.txt,(_xlpm.n-1)*_xlpm.num_characters+1, _xlpm.num_characters), "")
    )
  ),
"")</f>
        <v/>
      </c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  <c r="AB689" s="19"/>
      <c r="AC689" s="19"/>
      <c r="AD689" s="19"/>
      <c r="AE689" s="19"/>
      <c r="AF689" s="19"/>
      <c r="AG689" s="19"/>
      <c r="AH689" s="19"/>
      <c r="AI689" s="19"/>
      <c r="AJ689" s="19"/>
      <c r="AK689" s="19"/>
      <c r="AL689" s="19"/>
      <c r="AM689" s="19"/>
      <c r="AN689" s="19"/>
      <c r="AO689" s="19"/>
      <c r="AP689" s="19"/>
    </row>
    <row r="690" spans="5:42" x14ac:dyDescent="0.3">
      <c r="O690" s="19" t="str" cm="1">
        <f t="array" ref="O690">IFERROR(
  IF(OR($M690="",$N690=""),
    "",
    _xlfn.LET(
      _xlpm.num_characters, characters_per_cell,
      _xlpm.space_chars, 0,
      _xlpm.raw, K690,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((CEILING(_xlpm.x,$H$7)*1000)-45699)&gt;=((CEILING($M690,$H$7)*1000)-45699)
      )),
      _xlpm.n, _xlfn.SCAN(0, _xlpm.flag, _xlfn.LAMBDA(_xlpm.a,_xlpm.b, _xlpm.a + --_xlpm.b)),
      IF(_xlpm.flag, MID(_xlpm.txt,(_xlpm.n-1)*_xlpm.num_characters+1, _xlpm.num_characters), "")
    )
  ),
"")</f>
        <v/>
      </c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  <c r="AB690" s="19"/>
      <c r="AC690" s="19"/>
      <c r="AD690" s="19"/>
      <c r="AE690" s="19"/>
      <c r="AF690" s="19"/>
      <c r="AG690" s="19"/>
      <c r="AH690" s="19"/>
      <c r="AI690" s="19"/>
      <c r="AJ690" s="19"/>
      <c r="AK690" s="19"/>
      <c r="AL690" s="19"/>
      <c r="AM690" s="19"/>
      <c r="AN690" s="19"/>
      <c r="AO690" s="19"/>
      <c r="AP690" s="19"/>
    </row>
    <row r="691" spans="5:42" x14ac:dyDescent="0.3">
      <c r="O691" s="19" t="str" cm="1">
        <f t="array" ref="O691">IFERROR(
  IF(OR($M691="",$N691=""),
    "",
    _xlfn.LET(
      _xlpm.num_characters, characters_per_cell,
      _xlpm.space_chars, 0,
      _xlpm.raw, K691,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((CEILING(_xlpm.x,$H$7)*1000)-45699)&gt;=((CEILING($M691,$H$7)*1000)-45699)
      )),
      _xlpm.n, _xlfn.SCAN(0, _xlpm.flag, _xlfn.LAMBDA(_xlpm.a,_xlpm.b, _xlpm.a + --_xlpm.b)),
      IF(_xlpm.flag, MID(_xlpm.txt,(_xlpm.n-1)*_xlpm.num_characters+1, _xlpm.num_characters), "")
    )
  ),
"")</f>
        <v/>
      </c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  <c r="AB691" s="19"/>
      <c r="AC691" s="19"/>
      <c r="AD691" s="19"/>
      <c r="AE691" s="19"/>
      <c r="AF691" s="19"/>
      <c r="AG691" s="19"/>
      <c r="AH691" s="19"/>
      <c r="AI691" s="19"/>
      <c r="AJ691" s="19"/>
      <c r="AK691" s="19"/>
      <c r="AL691" s="19"/>
      <c r="AM691" s="19"/>
      <c r="AN691" s="19"/>
      <c r="AO691" s="19"/>
      <c r="AP691" s="19"/>
    </row>
    <row r="692" spans="5:42" x14ac:dyDescent="0.3">
      <c r="O692" s="19" t="str" cm="1">
        <f t="array" ref="O692">IFERROR(
  IF(OR($M692="",$N692=""),
    "",
    _xlfn.LET(
      _xlpm.num_characters, characters_per_cell,
      _xlpm.space_chars, 0,
      _xlpm.raw, K692,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((CEILING(_xlpm.x,$H$7)*1000)-45699)&gt;=((CEILING($M692,$H$7)*1000)-45699)
      )),
      _xlpm.n, _xlfn.SCAN(0, _xlpm.flag, _xlfn.LAMBDA(_xlpm.a,_xlpm.b, _xlpm.a + --_xlpm.b)),
      IF(_xlpm.flag, MID(_xlpm.txt,(_xlpm.n-1)*_xlpm.num_characters+1, _xlpm.num_characters), "")
    )
  ),
"")</f>
        <v/>
      </c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  <c r="AB692" s="19"/>
      <c r="AC692" s="19"/>
      <c r="AD692" s="19"/>
      <c r="AE692" s="19"/>
      <c r="AF692" s="19"/>
      <c r="AG692" s="19"/>
      <c r="AH692" s="19"/>
      <c r="AI692" s="19"/>
      <c r="AJ692" s="19"/>
      <c r="AK692" s="19"/>
      <c r="AL692" s="19"/>
      <c r="AM692" s="19"/>
      <c r="AN692" s="19"/>
      <c r="AO692" s="19"/>
      <c r="AP692" s="19"/>
    </row>
    <row r="693" spans="5:42" x14ac:dyDescent="0.3">
      <c r="O693" s="19" t="str" cm="1">
        <f t="array" ref="O693">IFERROR(
  IF(OR($M693="",$N693=""),
    "",
    _xlfn.LET(
      _xlpm.num_characters, characters_per_cell,
      _xlpm.space_chars, 0,
      _xlpm.raw, K693,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((CEILING(_xlpm.x,$H$7)*1000)-45699)&gt;=((CEILING($M693,$H$7)*1000)-45699)
      )),
      _xlpm.n, _xlfn.SCAN(0, _xlpm.flag, _xlfn.LAMBDA(_xlpm.a,_xlpm.b, _xlpm.a + --_xlpm.b)),
      IF(_xlpm.flag, MID(_xlpm.txt,(_xlpm.n-1)*_xlpm.num_characters+1, _xlpm.num_characters), "")
    )
  ),
"")</f>
        <v/>
      </c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  <c r="AB693" s="19"/>
      <c r="AC693" s="19"/>
      <c r="AD693" s="19"/>
      <c r="AE693" s="19"/>
      <c r="AF693" s="19"/>
      <c r="AG693" s="19"/>
      <c r="AH693" s="19"/>
      <c r="AI693" s="19"/>
      <c r="AJ693" s="19"/>
      <c r="AK693" s="19"/>
      <c r="AL693" s="19"/>
      <c r="AM693" s="19"/>
      <c r="AN693" s="19"/>
      <c r="AO693" s="19"/>
      <c r="AP693" s="19"/>
    </row>
    <row r="694" spans="5:42" x14ac:dyDescent="0.3">
      <c r="O694" s="19" t="str" cm="1">
        <f t="array" ref="O694">IFERROR(
  IF(OR($M694="",$N694=""),
    "",
    _xlfn.LET(
      _xlpm.num_characters, characters_per_cell,
      _xlpm.space_chars, 0,
      _xlpm.raw, K694,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((CEILING(_xlpm.x,$H$7)*1000)-45699)&gt;=((CEILING($M694,$H$7)*1000)-45699)
      )),
      _xlpm.n, _xlfn.SCAN(0, _xlpm.flag, _xlfn.LAMBDA(_xlpm.a,_xlpm.b, _xlpm.a + --_xlpm.b)),
      IF(_xlpm.flag, MID(_xlpm.txt,(_xlpm.n-1)*_xlpm.num_characters+1, _xlpm.num_characters), "")
    )
  ),
"")</f>
        <v/>
      </c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  <c r="AB694" s="19"/>
      <c r="AC694" s="19"/>
      <c r="AD694" s="19"/>
      <c r="AE694" s="19"/>
      <c r="AF694" s="19"/>
      <c r="AG694" s="19"/>
      <c r="AH694" s="19"/>
      <c r="AI694" s="19"/>
      <c r="AJ694" s="19"/>
      <c r="AK694" s="19"/>
      <c r="AL694" s="19"/>
      <c r="AM694" s="19"/>
      <c r="AN694" s="19"/>
      <c r="AO694" s="19"/>
      <c r="AP694" s="19"/>
    </row>
    <row r="695" spans="5:42" x14ac:dyDescent="0.3">
      <c r="O695" s="19" t="str" cm="1">
        <f t="array" ref="O695">IFERROR(
  IF(OR($M695="",$N695=""),
    "",
    _xlfn.LET(
      _xlpm.num_characters, characters_per_cell,
      _xlpm.space_chars, 0,
      _xlpm.raw, K695,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((CEILING(_xlpm.x,$H$7)*1000)-45699)&gt;=((CEILING($M695,$H$7)*1000)-45699)
      )),
      _xlpm.n, _xlfn.SCAN(0, _xlpm.flag, _xlfn.LAMBDA(_xlpm.a,_xlpm.b, _xlpm.a + --_xlpm.b)),
      IF(_xlpm.flag, MID(_xlpm.txt,(_xlpm.n-1)*_xlpm.num_characters+1, _xlpm.num_characters), "")
    )
  ),
"")</f>
        <v/>
      </c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  <c r="AB695" s="19"/>
      <c r="AC695" s="19"/>
      <c r="AD695" s="19"/>
      <c r="AE695" s="19"/>
      <c r="AF695" s="19"/>
      <c r="AG695" s="19"/>
      <c r="AH695" s="19"/>
      <c r="AI695" s="19"/>
      <c r="AJ695" s="19"/>
      <c r="AK695" s="19"/>
      <c r="AL695" s="19"/>
      <c r="AM695" s="19"/>
      <c r="AN695" s="19"/>
      <c r="AO695" s="19"/>
      <c r="AP695" s="19"/>
    </row>
    <row r="696" spans="5:42" x14ac:dyDescent="0.3">
      <c r="O696" s="19" t="str" cm="1">
        <f t="array" ref="O696">IFERROR(
  IF(OR($M696="",$N696=""),
    "",
    _xlfn.LET(
      _xlpm.num_characters, characters_per_cell,
      _xlpm.space_chars, 0,
      _xlpm.raw, K696,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((CEILING(_xlpm.x,$H$7)*1000)-45699)&gt;=((CEILING($M696,$H$7)*1000)-45699)
      )),
      _xlpm.n, _xlfn.SCAN(0, _xlpm.flag, _xlfn.LAMBDA(_xlpm.a,_xlpm.b, _xlpm.a + --_xlpm.b)),
      IF(_xlpm.flag, MID(_xlpm.txt,(_xlpm.n-1)*_xlpm.num_characters+1, _xlpm.num_characters), "")
    )
  ),
"")</f>
        <v/>
      </c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  <c r="AB696" s="19"/>
      <c r="AC696" s="19"/>
      <c r="AD696" s="19"/>
      <c r="AE696" s="19"/>
      <c r="AF696" s="19"/>
      <c r="AG696" s="19"/>
      <c r="AH696" s="19"/>
      <c r="AI696" s="19"/>
      <c r="AJ696" s="19"/>
      <c r="AK696" s="19"/>
      <c r="AL696" s="19"/>
      <c r="AM696" s="19"/>
      <c r="AN696" s="19"/>
      <c r="AO696" s="19"/>
      <c r="AP696" s="19"/>
    </row>
    <row r="697" spans="5:42" x14ac:dyDescent="0.3">
      <c r="O697" s="19" t="str" cm="1">
        <f t="array" ref="O697">IFERROR(
  IF(OR($M697="",$N697=""),
    "",
    _xlfn.LET(
      _xlpm.num_characters, characters_per_cell,
      _xlpm.space_chars, 0,
      _xlpm.raw, K697,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((CEILING(_xlpm.x,$H$7)*1000)-45699)&gt;=((CEILING($M697,$H$7)*1000)-45699)
      )),
      _xlpm.n, _xlfn.SCAN(0, _xlpm.flag, _xlfn.LAMBDA(_xlpm.a,_xlpm.b, _xlpm.a + --_xlpm.b)),
      IF(_xlpm.flag, MID(_xlpm.txt,(_xlpm.n-1)*_xlpm.num_characters+1, _xlpm.num_characters), "")
    )
  ),
"")</f>
        <v/>
      </c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  <c r="AB697" s="19"/>
      <c r="AC697" s="19"/>
      <c r="AD697" s="19"/>
      <c r="AE697" s="19"/>
      <c r="AF697" s="19"/>
      <c r="AG697" s="19"/>
      <c r="AH697" s="19"/>
      <c r="AI697" s="19"/>
      <c r="AJ697" s="19"/>
      <c r="AK697" s="19"/>
      <c r="AL697" s="19"/>
      <c r="AM697" s="19"/>
      <c r="AN697" s="19"/>
      <c r="AO697" s="19"/>
      <c r="AP697" s="19"/>
    </row>
    <row r="698" spans="5:42" x14ac:dyDescent="0.3">
      <c r="O698" s="19" t="str" cm="1">
        <f t="array" ref="O698">IFERROR(
  IF(OR($M698="",$N698=""),
    "",
    _xlfn.LET(
      _xlpm.num_characters, characters_per_cell,
      _xlpm.space_chars, 0,
      _xlpm.raw, K698,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((CEILING(_xlpm.x,$H$7)*1000)-45699)&gt;=((CEILING($M698,$H$7)*1000)-45699)
      )),
      _xlpm.n, _xlfn.SCAN(0, _xlpm.flag, _xlfn.LAMBDA(_xlpm.a,_xlpm.b, _xlpm.a + --_xlpm.b)),
      IF(_xlpm.flag, MID(_xlpm.txt,(_xlpm.n-1)*_xlpm.num_characters+1, _xlpm.num_characters), "")
    )
  ),
"")</f>
        <v/>
      </c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  <c r="AB698" s="19"/>
      <c r="AC698" s="19"/>
      <c r="AD698" s="19"/>
      <c r="AE698" s="19"/>
      <c r="AF698" s="19"/>
      <c r="AG698" s="19"/>
      <c r="AH698" s="19"/>
      <c r="AI698" s="19"/>
      <c r="AJ698" s="19"/>
      <c r="AK698" s="19"/>
      <c r="AL698" s="19"/>
      <c r="AM698" s="19"/>
      <c r="AN698" s="19"/>
      <c r="AO698" s="19"/>
      <c r="AP698" s="19"/>
    </row>
    <row r="699" spans="5:42" x14ac:dyDescent="0.3">
      <c r="O699" s="19" t="str" cm="1">
        <f t="array" ref="O699">IFERROR(
  IF(OR($M699="",$N699=""),
    "",
    _xlfn.LET(
      _xlpm.num_characters, characters_per_cell,
      _xlpm.space_chars, 0,
      _xlpm.raw, K699,
      _xlpm.chars, MID(_xlpm.raw, _xlfn.SEQUENCE(LEN(_xlpm.raw)), 1),
      _xlpm.prettyArr,
        _xlfn.SCAN("",
          _xlpm.chars,
          _xlfn.LAMBDA(_xlpm.acc,_xlpm.c,
            _xlfn.LET(
              _xlpm.pos, LEN(_xlpm.acc),
              IF(_xlpm.c=" ",
                _xlpm.acc &amp; REPT(" ", (_xlpm.num_characters - MOD(_xlpm.pos, _xlpm.num_characters)) + _xlpm.space_chars),
                _xlpm.acc &amp; _xlpm.c
              )
            )
          )
        ),
      _xlpm.txt, _xlfn.TAKE(_xlpm.prettyArr, -1) &amp; REPT(" ", _xlpm.num_characters*200),
      _xlpm.t,_xlfn.ANCHORARRAY( O$6),
      _xlpm.flag, _xlfn.MAP(_xlpm.t, _xlfn.LAMBDA(_xlpm.x,
        ((CEILING(_xlpm.x,$H$7)*1000)-45699)&gt;=((CEILING($M699,$H$7)*1000)-45699)
      )),
      _xlpm.n, _xlfn.SCAN(0, _xlpm.flag, _xlfn.LAMBDA(_xlpm.a,_xlpm.b, _xlpm.a + --_xlpm.b)),
      IF(_xlpm.flag, MID(_xlpm.txt,(_xlpm.n-1)*_xlpm.num_characters+1, _xlpm.num_characters), "")
    )
  ),
"")</f>
        <v/>
      </c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  <c r="AB699" s="19"/>
      <c r="AC699" s="19"/>
      <c r="AD699" s="19"/>
      <c r="AE699" s="19"/>
      <c r="AF699" s="19"/>
      <c r="AG699" s="19"/>
      <c r="AH699" s="19"/>
      <c r="AI699" s="19"/>
      <c r="AJ699" s="19"/>
      <c r="AK699" s="19"/>
      <c r="AL699" s="19"/>
      <c r="AM699" s="19"/>
      <c r="AN699" s="19"/>
      <c r="AO699" s="19"/>
      <c r="AP699" s="19"/>
    </row>
    <row r="700" spans="5:42" s="25" customFormat="1" x14ac:dyDescent="0.3">
      <c r="E700" s="21"/>
      <c r="F700" s="21"/>
      <c r="G700" s="21"/>
      <c r="H700" s="87"/>
      <c r="I700" s="21"/>
      <c r="J700" s="22"/>
      <c r="K700" s="23"/>
      <c r="L700" s="134"/>
      <c r="M700" s="24"/>
      <c r="N700" s="40"/>
    </row>
  </sheetData>
  <autoFilter ref="K6:N18" xr:uid="{4718C898-4B76-441E-8EBB-0583309A3F7D}"/>
  <mergeCells count="2">
    <mergeCell ref="J1:J5"/>
    <mergeCell ref="K1:K5"/>
  </mergeCells>
  <conditionalFormatting sqref="O6:XFD6">
    <cfRule type="expression" dxfId="26" priority="1">
      <formula>INT(O$6)=TODAY()</formula>
    </cfRule>
  </conditionalFormatting>
  <conditionalFormatting sqref="O7:XFD1048576">
    <cfRule type="expression" dxfId="25" priority="21" stopIfTrue="1">
      <formula>AND(O$6&gt;=$M7, O$6&lt;=$N7, $J7="ENMT401")</formula>
    </cfRule>
    <cfRule type="expression" dxfId="24" priority="613" stopIfTrue="1">
      <formula>AND(O$6&gt;=$M7, O$6&lt;=$N7, $J7="ENCE461")</formula>
    </cfRule>
    <cfRule type="expression" dxfId="23" priority="614" stopIfTrue="1">
      <formula>AND(O$6&gt;=$M7, O$6&lt;=$N7, $J7="COSC428")</formula>
    </cfRule>
    <cfRule type="expression" dxfId="22" priority="615" stopIfTrue="1">
      <formula>AND(O$6&gt;=$M7, O$6&lt;=$N7, $J7="ENME403")</formula>
    </cfRule>
    <cfRule type="expression" dxfId="21" priority="616">
      <formula>AND(O$6&gt;=$M7,O$6&lt;=$N7,TODAY()&lt;=$M7)</formula>
    </cfRule>
    <cfRule type="expression" dxfId="20" priority="617">
      <formula>AND(O$6&gt;=$M7, O$6&lt;=$N7, #REF!="Packing")</formula>
    </cfRule>
    <cfRule type="expression" dxfId="19" priority="618">
      <formula>AND(O$6&gt;=$M7, O$6&lt;=$N7, #REF!="Evaps")</formula>
    </cfRule>
    <cfRule type="expression" dxfId="18" priority="619">
      <formula>AND(O$6&gt;=$M7, O$6&lt;=$N7, #REF!="Dryer")</formula>
    </cfRule>
    <cfRule type="expression" dxfId="17" priority="620">
      <formula>OR(O$6="", O$6&gt;$N$3)</formula>
    </cfRule>
  </conditionalFormatting>
  <conditionalFormatting sqref="AQ7:CV8 CX7:XFD8 P7:AP24 O7:O699 AQ9:XFD24 P25:XFD699 O700:XFD1048576">
    <cfRule type="expression" dxfId="16" priority="7">
      <formula>AND(O$6&gt;=$M7,O$6&lt;=$N7,TODAY() &lt;=$N7, #REF!&gt;0,#REF!&lt;100)</formula>
    </cfRule>
    <cfRule type="expression" dxfId="15" priority="8">
      <formula>AND(O$6&gt;=$M7,O$6&lt;=$N7,TODAY() &lt;=$N7, #REF!=0)</formula>
    </cfRule>
    <cfRule type="expression" dxfId="14" priority="9">
      <formula>AND(O$6&gt;=$M7,O$6&lt;=$N7,TODAY()&gt;$N7,#REF!&lt;100)</formula>
    </cfRule>
    <cfRule type="expression" dxfId="13" priority="10">
      <formula>AND(O$6&gt;=$M7,O$6&lt;=$N7,#REF!=100)</formula>
    </cfRule>
  </conditionalFormatting>
  <conditionalFormatting sqref="CW7">
    <cfRule type="expression" dxfId="12" priority="2">
      <formula>AND(CW$6&gt;=$M8,CW$6&lt;=$N8,TODAY()&lt;$M8)</formula>
    </cfRule>
    <cfRule type="expression" dxfId="11" priority="3">
      <formula>AND(CW$6&gt;=$M8,CW$6&lt;=$N8,TODAY() &lt;=$N8, #REF!&gt;0,#REF!&lt;100)</formula>
    </cfRule>
    <cfRule type="expression" dxfId="10" priority="4">
      <formula>AND(CW$6&gt;=$M8,CW$6&lt;=$N8,TODAY() &lt;=$N8, #REF!=0)</formula>
    </cfRule>
    <cfRule type="expression" dxfId="9" priority="5">
      <formula>AND(CW$6&gt;=$M8,CW$6&lt;=$N8,TODAY()&gt;$N8,#REF!&lt;100)</formula>
    </cfRule>
    <cfRule type="expression" dxfId="8" priority="6">
      <formula>AND(CW$6&gt;=$M8,CW$6&lt;=$N8,#REF!=100)</formula>
    </cfRule>
  </conditionalFormatting>
  <dataValidations count="4">
    <dataValidation type="list" allowBlank="1" showInputMessage="1" showErrorMessage="1" sqref="L4" xr:uid="{40412F83-B9F6-4303-BBCC-A09081664E2D}">
      <formula1>_xlfn.ANCHORARRAY($C$7)</formula1>
    </dataValidation>
    <dataValidation type="list" allowBlank="1" showInputMessage="1" showErrorMessage="1" sqref="L2" xr:uid="{D45CDB39-7BB5-415B-B296-FDDF39586D61}">
      <formula1>_xlfn.ANCHORARRAY($D$7)</formula1>
    </dataValidation>
    <dataValidation type="date" allowBlank="1" showInputMessage="1" showErrorMessage="1" errorTitle="Date is Outside Project Timeline" error="Please input a date between G1 and G2" sqref="I7:I699" xr:uid="{8C840194-9D32-4EB7-91D9-5B66466C7ADB}">
      <formula1>$N$2</formula1>
      <formula2>$N$3</formula2>
    </dataValidation>
    <dataValidation type="list" allowBlank="1" showInputMessage="1" showErrorMessage="1" sqref="N4" xr:uid="{179C4F50-5E13-4A48-A89F-E441BF91AAEA}">
      <formula1>$F$7:$F$31</formula1>
    </dataValidation>
  </dataValidation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CC2169-D2B8-47B7-B92E-31010FBCD35A}">
  <dimension ref="A1:G177"/>
  <sheetViews>
    <sheetView topLeftCell="B1" zoomScale="130" zoomScaleNormal="130" workbookViewId="0">
      <selection activeCell="B1" sqref="B1:C5"/>
    </sheetView>
  </sheetViews>
  <sheetFormatPr defaultRowHeight="14.4" outlineLevelCol="1" x14ac:dyDescent="0.3"/>
  <cols>
    <col min="1" max="1" width="8.88671875" style="136" hidden="1" customWidth="1" outlineLevel="1"/>
    <col min="2" max="2" width="10.33203125" style="14" bestFit="1" customWidth="1" collapsed="1"/>
    <col min="3" max="3" width="11.109375" style="3" bestFit="1" customWidth="1"/>
    <col min="4" max="4" width="39.5546875" customWidth="1"/>
    <col min="5" max="5" width="14.6640625" style="129" bestFit="1" customWidth="1"/>
    <col min="6" max="6" width="11.77734375" style="3" bestFit="1" customWidth="1"/>
    <col min="7" max="7" width="10.6640625" style="3" bestFit="1" customWidth="1"/>
  </cols>
  <sheetData>
    <row r="1" spans="1:7" ht="14.4" customHeight="1" x14ac:dyDescent="0.3">
      <c r="B1" s="143"/>
      <c r="C1" s="143"/>
      <c r="D1" s="144" t="s">
        <v>144</v>
      </c>
      <c r="E1" s="144"/>
      <c r="F1" s="125"/>
      <c r="G1" s="125"/>
    </row>
    <row r="2" spans="1:7" ht="14.4" customHeight="1" thickBot="1" x14ac:dyDescent="0.35">
      <c r="B2" s="143"/>
      <c r="C2" s="143"/>
      <c r="D2" s="144"/>
      <c r="E2" s="144"/>
      <c r="F2" s="127" t="s">
        <v>141</v>
      </c>
      <c r="G2" s="125"/>
    </row>
    <row r="3" spans="1:7" ht="14.4" customHeight="1" thickBot="1" x14ac:dyDescent="0.35">
      <c r="B3" s="143"/>
      <c r="C3" s="143"/>
      <c r="D3" s="144"/>
      <c r="E3" s="144"/>
      <c r="F3" s="126" t="s">
        <v>142</v>
      </c>
      <c r="G3" s="125"/>
    </row>
    <row r="4" spans="1:7" ht="14.4" customHeight="1" x14ac:dyDescent="0.3">
      <c r="B4" s="143"/>
      <c r="C4" s="143"/>
      <c r="D4" s="144"/>
      <c r="E4" s="144"/>
      <c r="F4" s="128" t="s">
        <v>145</v>
      </c>
      <c r="G4" s="125"/>
    </row>
    <row r="5" spans="1:7" ht="14.4" customHeight="1" x14ac:dyDescent="0.3">
      <c r="B5" s="143"/>
      <c r="C5" s="143"/>
      <c r="D5" s="144"/>
      <c r="E5" s="144"/>
      <c r="F5" s="125"/>
      <c r="G5" s="125"/>
    </row>
    <row r="6" spans="1:7" s="8" customFormat="1" x14ac:dyDescent="0.3">
      <c r="A6" s="137"/>
      <c r="B6" s="131" t="s">
        <v>27</v>
      </c>
      <c r="C6" s="8" t="s">
        <v>5</v>
      </c>
      <c r="D6" s="8" t="s">
        <v>3</v>
      </c>
      <c r="E6" s="8" t="s">
        <v>7</v>
      </c>
      <c r="F6" s="8" t="s">
        <v>6</v>
      </c>
      <c r="G6" s="8" t="s">
        <v>2</v>
      </c>
    </row>
    <row r="7" spans="1:7" x14ac:dyDescent="0.3">
      <c r="A7" s="136" t="str">
        <f>TEXT(Tasks2[[#This Row],[Date Due]],"ddd mmm")</f>
        <v>Wed Mar</v>
      </c>
      <c r="B7" s="14" t="s">
        <v>218</v>
      </c>
      <c r="C7" s="3" t="s">
        <v>13</v>
      </c>
      <c r="D7" t="s">
        <v>165</v>
      </c>
      <c r="E7" s="129">
        <v>0.15</v>
      </c>
      <c r="F7" s="3">
        <f ca="1">_xlfn.LET(
  _xlpm.Days, Tasks2[[#This Row],[Due]]-TODAY(),
  _xlpm.DaysClean, IF(_xlpm.Days&lt;0,"",_xlpm.Days),
  _xlpm.Result, IF(Tasks2[[#This Row],[Task]]&lt;&gt;"",_xlpm.DaysClean,""),
  _xlpm.Result
)</f>
        <v>2</v>
      </c>
      <c r="G7" s="5">
        <f>IF(Tasks2[[#This Row],[Due]]="","",DATE(2026,RIGHT(Tasks2[[#This Row],[Due]],2),LEFT(Tasks2[[#This Row],[Due]],2)))</f>
        <v>46085</v>
      </c>
    </row>
    <row r="8" spans="1:7" x14ac:dyDescent="0.3">
      <c r="A8" s="136" t="str">
        <f>TEXT(Tasks2[[#This Row],[Date Due]],"ddd mmm")</f>
        <v>Fri Mar</v>
      </c>
      <c r="B8" s="14" t="s">
        <v>175</v>
      </c>
      <c r="C8" s="3" t="s">
        <v>13</v>
      </c>
      <c r="D8" t="s">
        <v>172</v>
      </c>
      <c r="E8" s="129" t="s">
        <v>187</v>
      </c>
      <c r="F8" s="3">
        <f ca="1">_xlfn.LET(
  _xlpm.Days, Tasks2[[#This Row],[Due]]-TODAY(),
  _xlpm.DaysClean, IF(_xlpm.Days&lt;0,"",_xlpm.Days),
  _xlpm.Result, IF(Tasks2[[#This Row],[Task]]&lt;&gt;"",_xlpm.DaysClean,""),
  _xlpm.Result
)</f>
        <v>4</v>
      </c>
      <c r="G8" s="5">
        <f>IF(Tasks2[[#This Row],[Due]]="","",DATE(2026,RIGHT(Tasks2[[#This Row],[Due]],2),LEFT(Tasks2[[#This Row],[Due]],2)))</f>
        <v>46087</v>
      </c>
    </row>
    <row r="9" spans="1:7" x14ac:dyDescent="0.3">
      <c r="A9" s="136" t="str">
        <f>TEXT(Tasks2[[#This Row],[Date Due]],"ddd mmm")</f>
        <v>Fri Mar</v>
      </c>
      <c r="B9" s="14" t="s">
        <v>169</v>
      </c>
      <c r="C9" s="3" t="s">
        <v>13</v>
      </c>
      <c r="D9" t="s">
        <v>166</v>
      </c>
      <c r="E9" s="129" t="s">
        <v>186</v>
      </c>
      <c r="F9" s="3">
        <f ca="1">_xlfn.LET(
  _xlpm.Days, Tasks2[[#This Row],[Due]]-TODAY(),
  _xlpm.DaysClean, IF(_xlpm.Days&lt;0,"",_xlpm.Days),
  _xlpm.Result, IF(Tasks2[[#This Row],[Task]]&lt;&gt;"",_xlpm.DaysClean,""),
  _xlpm.Result
)</f>
        <v>11</v>
      </c>
      <c r="G9" s="5">
        <f>IF(Tasks2[[#This Row],[Due]]="","",DATE(2026,RIGHT(Tasks2[[#This Row],[Due]],2),LEFT(Tasks2[[#This Row],[Due]],2)))</f>
        <v>46094</v>
      </c>
    </row>
    <row r="10" spans="1:7" x14ac:dyDescent="0.3">
      <c r="A10" s="136" t="str">
        <f>TEXT(Tasks2[[#This Row],[Date Due]],"ddd mmm")</f>
        <v>Fri Mar</v>
      </c>
      <c r="B10" s="14" t="s">
        <v>169</v>
      </c>
      <c r="C10" s="3" t="s">
        <v>13</v>
      </c>
      <c r="D10" t="s">
        <v>173</v>
      </c>
      <c r="E10" s="129" t="s">
        <v>187</v>
      </c>
      <c r="F10" s="3">
        <f ca="1">_xlfn.LET(
  _xlpm.Days, Tasks2[[#This Row],[Due]]-TODAY(),
  _xlpm.DaysClean, IF(_xlpm.Days&lt;0,"",_xlpm.Days),
  _xlpm.Result, IF(Tasks2[[#This Row],[Task]]&lt;&gt;"",_xlpm.DaysClean,""),
  _xlpm.Result
)</f>
        <v>11</v>
      </c>
      <c r="G10" s="5">
        <f>IF(Tasks2[[#This Row],[Due]]="","",DATE(2026,RIGHT(Tasks2[[#This Row],[Due]],2),LEFT(Tasks2[[#This Row],[Due]],2)))</f>
        <v>46094</v>
      </c>
    </row>
    <row r="11" spans="1:7" x14ac:dyDescent="0.3">
      <c r="A11" s="136" t="str">
        <f>TEXT(Tasks2[[#This Row],[Date Due]],"ddd mmm")</f>
        <v>Mon Mar</v>
      </c>
      <c r="B11" s="14" t="s">
        <v>200</v>
      </c>
      <c r="C11" s="3" t="s">
        <v>12</v>
      </c>
      <c r="D11" t="s">
        <v>206</v>
      </c>
      <c r="E11" s="129">
        <f>Grades!$M$4*(10/100)</f>
        <v>0.05</v>
      </c>
      <c r="F11" s="3">
        <f ca="1">_xlfn.LET(
  _xlpm.Days, Tasks2[[#This Row],[Due]]-TODAY(),
  _xlpm.DaysClean, IF(_xlpm.Days&lt;0,"",_xlpm.Days),
  _xlpm.Result, IF(Tasks2[[#This Row],[Task]]&lt;&gt;"",_xlpm.DaysClean,""),
  _xlpm.Result
)</f>
        <v>14</v>
      </c>
      <c r="G11" s="5">
        <f>IF(Tasks2[[#This Row],[Due]]="","",DATE(2026,RIGHT(Tasks2[[#This Row],[Due]],2),LEFT(Tasks2[[#This Row],[Due]],2)))</f>
        <v>46097</v>
      </c>
    </row>
    <row r="12" spans="1:7" x14ac:dyDescent="0.3">
      <c r="A12" s="136" t="str">
        <f>TEXT(Tasks2[[#This Row],[Date Due]],"ddd mmm")</f>
        <v>Fri Mar</v>
      </c>
      <c r="B12" s="14" t="s">
        <v>147</v>
      </c>
      <c r="C12" s="3" t="s">
        <v>14</v>
      </c>
      <c r="D12" t="s">
        <v>55</v>
      </c>
      <c r="E12" s="129">
        <v>0.1</v>
      </c>
      <c r="F12" s="3">
        <f ca="1">_xlfn.LET(
  _xlpm.Days, Tasks2[[#This Row],[Due]]-TODAY(),
  _xlpm.DaysClean, IF(_xlpm.Days&lt;0,"",_xlpm.Days),
  _xlpm.Result, IF(Tasks2[[#This Row],[Task]]&lt;&gt;"",_xlpm.DaysClean,""),
  _xlpm.Result
)</f>
        <v>18</v>
      </c>
      <c r="G12" s="5">
        <f>IF(Tasks2[[#This Row],[Due]]="","",DATE(2026,RIGHT(Tasks2[[#This Row],[Due]],2),LEFT(Tasks2[[#This Row],[Due]],2)))</f>
        <v>46101</v>
      </c>
    </row>
    <row r="13" spans="1:7" x14ac:dyDescent="0.3">
      <c r="A13" s="136" t="str">
        <f>TEXT(Tasks2[[#This Row],[Date Due]],"ddd mmm")</f>
        <v>Fri Mar</v>
      </c>
      <c r="B13" s="14" t="s">
        <v>147</v>
      </c>
      <c r="C13" s="3" t="s">
        <v>13</v>
      </c>
      <c r="D13" t="s">
        <v>174</v>
      </c>
      <c r="E13" s="129" t="s">
        <v>187</v>
      </c>
      <c r="F13" s="3">
        <f ca="1">_xlfn.LET(
  _xlpm.Days, Tasks2[[#This Row],[Due]]-TODAY(),
  _xlpm.DaysClean, IF(_xlpm.Days&lt;0,"",_xlpm.Days),
  _xlpm.Result, IF(Tasks2[[#This Row],[Task]]&lt;&gt;"",_xlpm.DaysClean,""),
  _xlpm.Result
)</f>
        <v>18</v>
      </c>
      <c r="G13" s="5">
        <f>IF(Tasks2[[#This Row],[Due]]="","",DATE(2026,RIGHT(Tasks2[[#This Row],[Due]],2),LEFT(Tasks2[[#This Row],[Due]],2)))</f>
        <v>46101</v>
      </c>
    </row>
    <row r="14" spans="1:7" x14ac:dyDescent="0.3">
      <c r="A14" s="136" t="str">
        <f>TEXT(Tasks2[[#This Row],[Date Due]],"ddd mmm")</f>
        <v>Wed Mar</v>
      </c>
      <c r="B14" s="14" t="s">
        <v>155</v>
      </c>
      <c r="C14" s="3" t="s">
        <v>13</v>
      </c>
      <c r="D14" t="s">
        <v>61</v>
      </c>
      <c r="E14" s="129">
        <v>0.25</v>
      </c>
      <c r="F14" s="3">
        <f ca="1">_xlfn.LET(
  _xlpm.Days, Tasks2[[#This Row],[Due]]-TODAY(),
  _xlpm.DaysClean, IF(_xlpm.Days&lt;0,"",_xlpm.Days),
  _xlpm.Result, IF(Tasks2[[#This Row],[Task]]&lt;&gt;"",_xlpm.DaysClean,""),
  _xlpm.Result
)</f>
        <v>23</v>
      </c>
      <c r="G14" s="5">
        <f>IF(Tasks2[[#This Row],[Due]]="","",DATE(2026,RIGHT(Tasks2[[#This Row],[Due]],2),LEFT(Tasks2[[#This Row],[Due]],2)))</f>
        <v>46106</v>
      </c>
    </row>
    <row r="15" spans="1:7" x14ac:dyDescent="0.3">
      <c r="A15" s="136" t="str">
        <f>TEXT(Tasks2[[#This Row],[Date Due]],"ddd mmm")</f>
        <v>Fri Mar</v>
      </c>
      <c r="B15" s="14" t="s">
        <v>176</v>
      </c>
      <c r="C15" s="3" t="s">
        <v>13</v>
      </c>
      <c r="D15" t="s">
        <v>178</v>
      </c>
      <c r="E15" s="129" t="s">
        <v>187</v>
      </c>
      <c r="F15" s="3">
        <f ca="1">_xlfn.LET(
  _xlpm.Days, Tasks2[[#This Row],[Due]]-TODAY(),
  _xlpm.DaysClean, IF(_xlpm.Days&lt;0,"",_xlpm.Days),
  _xlpm.Result, IF(Tasks2[[#This Row],[Task]]&lt;&gt;"",_xlpm.DaysClean,""),
  _xlpm.Result
)</f>
        <v>25</v>
      </c>
      <c r="G15" s="5">
        <f>IF(Tasks2[[#This Row],[Due]]="","",DATE(2026,RIGHT(Tasks2[[#This Row],[Due]],2),LEFT(Tasks2[[#This Row],[Due]],2)))</f>
        <v>46108</v>
      </c>
    </row>
    <row r="16" spans="1:7" x14ac:dyDescent="0.3">
      <c r="A16" s="136" t="str">
        <f>TEXT(Tasks2[[#This Row],[Date Due]],"ddd mmm")</f>
        <v>Sat Mar</v>
      </c>
      <c r="B16" s="14" t="s">
        <v>184</v>
      </c>
      <c r="C16" s="3" t="s">
        <v>22</v>
      </c>
      <c r="D16" t="s">
        <v>183</v>
      </c>
      <c r="F16" s="3">
        <f ca="1">_xlfn.LET(
  _xlpm.Days, Tasks2[[#This Row],[Due]]-TODAY(),
  _xlpm.DaysClean, IF(_xlpm.Days&lt;0,"",_xlpm.Days),
  _xlpm.Result, IF(Tasks2[[#This Row],[Task]]&lt;&gt;"",_xlpm.DaysClean,""),
  _xlpm.Result
)</f>
        <v>26</v>
      </c>
      <c r="G16" s="5">
        <f>IF(Tasks2[[#This Row],[Due]]="","",DATE(2026,RIGHT(Tasks2[[#This Row],[Due]],2),LEFT(Tasks2[[#This Row],[Due]],2)))</f>
        <v>46109</v>
      </c>
    </row>
    <row r="17" spans="1:7" x14ac:dyDescent="0.3">
      <c r="A17" s="136" t="str">
        <f>TEXT(Tasks2[[#This Row],[Date Due]],"ddd mmm")</f>
        <v>Sun Apr</v>
      </c>
      <c r="B17" s="14" t="s">
        <v>170</v>
      </c>
      <c r="C17" s="3" t="s">
        <v>13</v>
      </c>
      <c r="D17" t="s">
        <v>167</v>
      </c>
      <c r="E17" s="129" t="s">
        <v>186</v>
      </c>
      <c r="F17" s="3">
        <f ca="1">_xlfn.LET(
  _xlpm.Days, Tasks2[[#This Row],[Due]]-TODAY(),
  _xlpm.DaysClean, IF(_xlpm.Days&lt;0,"",_xlpm.Days),
  _xlpm.Result, IF(Tasks2[[#This Row],[Task]]&lt;&gt;"",_xlpm.DaysClean,""),
  _xlpm.Result
)</f>
        <v>48</v>
      </c>
      <c r="G17" s="5">
        <f>IF(Tasks2[[#This Row],[Due]]="","",DATE(2026,RIGHT(Tasks2[[#This Row],[Due]],2),LEFT(Tasks2[[#This Row],[Due]],2)))</f>
        <v>46131</v>
      </c>
    </row>
    <row r="18" spans="1:7" x14ac:dyDescent="0.3">
      <c r="A18" s="136" t="str">
        <f>TEXT(Tasks2[[#This Row],[Date Due]],"ddd mmm")</f>
        <v>Mon Apr</v>
      </c>
      <c r="B18" s="14" t="s">
        <v>161</v>
      </c>
      <c r="C18" s="3" t="s">
        <v>11</v>
      </c>
      <c r="D18" t="s">
        <v>57</v>
      </c>
      <c r="E18" s="129">
        <v>0.5</v>
      </c>
      <c r="F18" s="3">
        <f ca="1">_xlfn.LET(
  _xlpm.Days, Tasks2[[#This Row],[Due]]-TODAY(),
  _xlpm.DaysClean, IF(_xlpm.Days&lt;0,"",_xlpm.Days),
  _xlpm.Result, IF(Tasks2[[#This Row],[Task]]&lt;&gt;"",_xlpm.DaysClean,""),
  _xlpm.Result
)</f>
        <v>56</v>
      </c>
      <c r="G18" s="5">
        <f>IF(Tasks2[[#This Row],[Due]]="","",DATE(2026,RIGHT(Tasks2[[#This Row],[Due]],2),LEFT(Tasks2[[#This Row],[Due]],2)))</f>
        <v>46139</v>
      </c>
    </row>
    <row r="19" spans="1:7" x14ac:dyDescent="0.3">
      <c r="A19" s="136" t="str">
        <f>TEXT(Tasks2[[#This Row],[Date Due]],"ddd mmm")</f>
        <v>Wed Apr</v>
      </c>
      <c r="B19" s="14" t="s">
        <v>201</v>
      </c>
      <c r="C19" s="3" t="s">
        <v>12</v>
      </c>
      <c r="D19" t="s">
        <v>207</v>
      </c>
      <c r="E19" s="129">
        <f>Grades!$M$4*(5/100)</f>
        <v>2.5000000000000001E-2</v>
      </c>
      <c r="F19" s="3">
        <f ca="1">_xlfn.LET(
  _xlpm.Days, Tasks2[[#This Row],[Due]]-TODAY(),
  _xlpm.DaysClean, IF(_xlpm.Days&lt;0,"",_xlpm.Days),
  _xlpm.Result, IF(Tasks2[[#This Row],[Task]]&lt;&gt;"",_xlpm.DaysClean,""),
  _xlpm.Result
)</f>
        <v>58</v>
      </c>
      <c r="G19" s="5">
        <f>IF(Tasks2[[#This Row],[Due]]="","",DATE(2026,RIGHT(Tasks2[[#This Row],[Due]],2),LEFT(Tasks2[[#This Row],[Due]],2)))</f>
        <v>46141</v>
      </c>
    </row>
    <row r="20" spans="1:7" x14ac:dyDescent="0.3">
      <c r="A20" s="136" t="str">
        <f>TEXT(Tasks2[[#This Row],[Date Due]],"ddd mmm")</f>
        <v>Fri May</v>
      </c>
      <c r="B20" s="14" t="s">
        <v>171</v>
      </c>
      <c r="C20" s="3" t="s">
        <v>13</v>
      </c>
      <c r="D20" t="s">
        <v>168</v>
      </c>
      <c r="E20" s="129" t="s">
        <v>186</v>
      </c>
      <c r="F20" s="3">
        <f ca="1">_xlfn.LET(
  _xlpm.Days, Tasks2[[#This Row],[Due]]-TODAY(),
  _xlpm.DaysClean, IF(_xlpm.Days&lt;0,"",_xlpm.Days),
  _xlpm.Result, IF(Tasks2[[#This Row],[Task]]&lt;&gt;"",_xlpm.DaysClean,""),
  _xlpm.Result
)</f>
        <v>60</v>
      </c>
      <c r="G20" s="5">
        <f>IF(Tasks2[[#This Row],[Due]]="","",DATE(2026,RIGHT(Tasks2[[#This Row],[Due]],2),LEFT(Tasks2[[#This Row],[Due]],2)))</f>
        <v>46143</v>
      </c>
    </row>
    <row r="21" spans="1:7" x14ac:dyDescent="0.3">
      <c r="A21" s="136" t="str">
        <f>TEXT(Tasks2[[#This Row],[Date Due]],"ddd mmm")</f>
        <v>Fri May</v>
      </c>
      <c r="B21" s="14" t="s">
        <v>171</v>
      </c>
      <c r="C21" s="3" t="s">
        <v>13</v>
      </c>
      <c r="D21" t="s">
        <v>179</v>
      </c>
      <c r="E21" s="129" t="s">
        <v>187</v>
      </c>
      <c r="F21" s="3">
        <f ca="1">_xlfn.LET(
  _xlpm.Days, Tasks2[[#This Row],[Due]]-TODAY(),
  _xlpm.DaysClean, IF(_xlpm.Days&lt;0,"",_xlpm.Days),
  _xlpm.Result, IF(Tasks2[[#This Row],[Task]]&lt;&gt;"",_xlpm.DaysClean,""),
  _xlpm.Result
)</f>
        <v>60</v>
      </c>
      <c r="G21" s="5">
        <f>IF(Tasks2[[#This Row],[Due]]="","",DATE(2026,RIGHT(Tasks2[[#This Row],[Due]],2),LEFT(Tasks2[[#This Row],[Due]],2)))</f>
        <v>46143</v>
      </c>
    </row>
    <row r="22" spans="1:7" x14ac:dyDescent="0.3">
      <c r="A22" s="136" t="str">
        <f>TEXT(Tasks2[[#This Row],[Date Due]],"ddd mmm")</f>
        <v>Wed May</v>
      </c>
      <c r="B22" s="14" t="s">
        <v>202</v>
      </c>
      <c r="C22" s="3" t="s">
        <v>12</v>
      </c>
      <c r="D22" t="s">
        <v>208</v>
      </c>
      <c r="E22" s="129">
        <f>Grades!$M$4*(5/100)</f>
        <v>2.5000000000000001E-2</v>
      </c>
      <c r="F22" s="3">
        <f ca="1">_xlfn.LET(
  _xlpm.Days, Tasks2[[#This Row],[Due]]-TODAY(),
  _xlpm.DaysClean, IF(_xlpm.Days&lt;0,"",_xlpm.Days),
  _xlpm.Result, IF(Tasks2[[#This Row],[Task]]&lt;&gt;"",_xlpm.DaysClean,""),
  _xlpm.Result
)</f>
        <v>65</v>
      </c>
      <c r="G22" s="5">
        <f>IF(Tasks2[[#This Row],[Due]]="","",DATE(2026,RIGHT(Tasks2[[#This Row],[Due]],2),LEFT(Tasks2[[#This Row],[Due]],2)))</f>
        <v>46148</v>
      </c>
    </row>
    <row r="23" spans="1:7" x14ac:dyDescent="0.3">
      <c r="A23" s="136" t="str">
        <f>TEXT(Tasks2[[#This Row],[Date Due]],"ddd mmm")</f>
        <v>Fri May</v>
      </c>
      <c r="B23" s="14" t="s">
        <v>177</v>
      </c>
      <c r="C23" s="3" t="s">
        <v>13</v>
      </c>
      <c r="D23" t="s">
        <v>180</v>
      </c>
      <c r="E23" s="129" t="s">
        <v>187</v>
      </c>
      <c r="F23" s="3">
        <f ca="1">_xlfn.LET(
  _xlpm.Days, Tasks2[[#This Row],[Due]]-TODAY(),
  _xlpm.DaysClean, IF(_xlpm.Days&lt;0,"",_xlpm.Days),
  _xlpm.Result, IF(Tasks2[[#This Row],[Task]]&lt;&gt;"",_xlpm.DaysClean,""),
  _xlpm.Result
)</f>
        <v>67</v>
      </c>
      <c r="G23" s="5">
        <f>IF(Tasks2[[#This Row],[Due]]="","",DATE(2026,RIGHT(Tasks2[[#This Row],[Due]],2),LEFT(Tasks2[[#This Row],[Due]],2)))</f>
        <v>46150</v>
      </c>
    </row>
    <row r="24" spans="1:7" x14ac:dyDescent="0.3">
      <c r="A24" s="136" t="str">
        <f>TEXT(Tasks2[[#This Row],[Date Due]],"ddd mmm")</f>
        <v>Wed May</v>
      </c>
      <c r="B24" s="14" t="s">
        <v>203</v>
      </c>
      <c r="C24" s="3" t="s">
        <v>12</v>
      </c>
      <c r="D24" t="s">
        <v>209</v>
      </c>
      <c r="E24" s="129">
        <f>Grades!$M$4*(5/100)</f>
        <v>2.5000000000000001E-2</v>
      </c>
      <c r="F24" s="3">
        <f ca="1">_xlfn.LET(
  _xlpm.Days, Tasks2[[#This Row],[Due]]-TODAY(),
  _xlpm.DaysClean, IF(_xlpm.Days&lt;0,"",_xlpm.Days),
  _xlpm.Result, IF(Tasks2[[#This Row],[Task]]&lt;&gt;"",_xlpm.DaysClean,""),
  _xlpm.Result
)</f>
        <v>72</v>
      </c>
      <c r="G24" s="5">
        <f>IF(Tasks2[[#This Row],[Due]]="","",DATE(2026,RIGHT(Tasks2[[#This Row],[Due]],2),LEFT(Tasks2[[#This Row],[Due]],2)))</f>
        <v>46155</v>
      </c>
    </row>
    <row r="25" spans="1:7" x14ac:dyDescent="0.3">
      <c r="A25" s="136" t="str">
        <f>TEXT(Tasks2[[#This Row],[Date Due]],"ddd mmm")</f>
        <v>Fri May</v>
      </c>
      <c r="B25" s="14" t="s">
        <v>182</v>
      </c>
      <c r="C25" s="3" t="s">
        <v>13</v>
      </c>
      <c r="D25" t="s">
        <v>181</v>
      </c>
      <c r="E25" s="129" t="s">
        <v>187</v>
      </c>
      <c r="F25" s="3">
        <f ca="1">_xlfn.LET(
  _xlpm.Days, Tasks2[[#This Row],[Due]]-TODAY(),
  _xlpm.DaysClean, IF(_xlpm.Days&lt;0,"",_xlpm.Days),
  _xlpm.Result, IF(Tasks2[[#This Row],[Task]]&lt;&gt;"",_xlpm.DaysClean,""),
  _xlpm.Result
)</f>
        <v>74</v>
      </c>
      <c r="G25" s="5">
        <f>IF(Tasks2[[#This Row],[Due]]="","",DATE(2026,RIGHT(Tasks2[[#This Row],[Due]],2),LEFT(Tasks2[[#This Row],[Due]],2)))</f>
        <v>46157</v>
      </c>
    </row>
    <row r="26" spans="1:7" x14ac:dyDescent="0.3">
      <c r="A26" s="136" t="str">
        <f>TEXT(Tasks2[[#This Row],[Date Due]],"ddd mmm")</f>
        <v>Mon May</v>
      </c>
      <c r="B26" s="14" t="s">
        <v>162</v>
      </c>
      <c r="C26" s="3" t="s">
        <v>11</v>
      </c>
      <c r="D26" t="s">
        <v>157</v>
      </c>
      <c r="E26" s="129">
        <v>0.1</v>
      </c>
      <c r="F26" s="3">
        <f ca="1">_xlfn.LET(
  _xlpm.Days, Tasks2[[#This Row],[Due]]-TODAY(),
  _xlpm.DaysClean, IF(_xlpm.Days&lt;0,"",_xlpm.Days),
  _xlpm.Result, IF(Tasks2[[#This Row],[Task]]&lt;&gt;"",_xlpm.DaysClean,""),
  _xlpm.Result
)</f>
        <v>77</v>
      </c>
      <c r="G26" s="5">
        <f>IF(Tasks2[[#This Row],[Due]]="","",DATE(2026,RIGHT(Tasks2[[#This Row],[Due]],2),LEFT(Tasks2[[#This Row],[Due]],2)))</f>
        <v>46160</v>
      </c>
    </row>
    <row r="27" spans="1:7" x14ac:dyDescent="0.3">
      <c r="A27" s="136" t="str">
        <f>TEXT(Tasks2[[#This Row],[Date Due]],"ddd mmm")</f>
        <v>Wed May</v>
      </c>
      <c r="B27" s="14" t="s">
        <v>204</v>
      </c>
      <c r="C27" s="3" t="s">
        <v>12</v>
      </c>
      <c r="D27" t="s">
        <v>210</v>
      </c>
      <c r="E27" s="129">
        <f>Grades!$M$4*(20/100)</f>
        <v>0.1</v>
      </c>
      <c r="F27" s="3">
        <f ca="1">_xlfn.LET(
  _xlpm.Days, Tasks2[[#This Row],[Due]]-TODAY(),
  _xlpm.DaysClean, IF(_xlpm.Days&lt;0,"",_xlpm.Days),
  _xlpm.Result, IF(Tasks2[[#This Row],[Task]]&lt;&gt;"",_xlpm.DaysClean,""),
  _xlpm.Result
)</f>
        <v>79</v>
      </c>
      <c r="G27" s="5">
        <f>IF(Tasks2[[#This Row],[Due]]="","",DATE(2026,RIGHT(Tasks2[[#This Row],[Due]],2),LEFT(Tasks2[[#This Row],[Due]],2)))</f>
        <v>46162</v>
      </c>
    </row>
    <row r="28" spans="1:7" x14ac:dyDescent="0.3">
      <c r="A28" s="136" t="str">
        <f>TEXT(Tasks2[[#This Row],[Date Due]],"ddd mmm")</f>
        <v>Fri May</v>
      </c>
      <c r="B28" s="14" t="s">
        <v>148</v>
      </c>
      <c r="C28" s="3" t="s">
        <v>14</v>
      </c>
      <c r="D28" t="s">
        <v>64</v>
      </c>
      <c r="E28" s="129">
        <v>0.15</v>
      </c>
      <c r="F28" s="3">
        <f ca="1">_xlfn.LET(
  _xlpm.Days, Tasks2[[#This Row],[Due]]-TODAY(),
  _xlpm.DaysClean, IF(_xlpm.Days&lt;0,"",_xlpm.Days),
  _xlpm.Result, IF(Tasks2[[#This Row],[Task]]&lt;&gt;"",_xlpm.DaysClean,""),
  _xlpm.Result
)</f>
        <v>81</v>
      </c>
      <c r="G28" s="5">
        <f>IF(Tasks2[[#This Row],[Due]]="","",DATE(2026,RIGHT(Tasks2[[#This Row],[Due]],2),LEFT(Tasks2[[#This Row],[Due]],2)))</f>
        <v>46164</v>
      </c>
    </row>
    <row r="29" spans="1:7" x14ac:dyDescent="0.3">
      <c r="A29" s="136" t="str">
        <f>TEXT(Tasks2[[#This Row],[Date Due]],"ddd mmm")</f>
        <v>Fri May</v>
      </c>
      <c r="B29" s="14" t="s">
        <v>148</v>
      </c>
      <c r="C29" s="3" t="s">
        <v>13</v>
      </c>
      <c r="D29" t="s">
        <v>73</v>
      </c>
      <c r="E29" s="129">
        <v>0.1</v>
      </c>
      <c r="F29" s="3">
        <f ca="1">_xlfn.LET(
  _xlpm.Days, Tasks2[[#This Row],[Due]]-TODAY(),
  _xlpm.DaysClean, IF(_xlpm.Days&lt;0,"",_xlpm.Days),
  _xlpm.Result, IF(Tasks2[[#This Row],[Task]]&lt;&gt;"",_xlpm.DaysClean,""),
  _xlpm.Result
)</f>
        <v>81</v>
      </c>
      <c r="G29" s="5">
        <f>IF(Tasks2[[#This Row],[Due]]="","",DATE(2026,RIGHT(Tasks2[[#This Row],[Due]],2),LEFT(Tasks2[[#This Row],[Due]],2)))</f>
        <v>46164</v>
      </c>
    </row>
    <row r="30" spans="1:7" x14ac:dyDescent="0.3">
      <c r="A30" s="136" t="str">
        <f>TEXT(Tasks2[[#This Row],[Date Due]],"ddd mmm")</f>
        <v>Mon May</v>
      </c>
      <c r="B30" s="14" t="s">
        <v>205</v>
      </c>
      <c r="C30" s="3" t="s">
        <v>12</v>
      </c>
      <c r="D30" t="s">
        <v>211</v>
      </c>
      <c r="E30" s="129">
        <f>Grades!$M$4*(30/100)</f>
        <v>0.15</v>
      </c>
      <c r="F30" s="3">
        <f ca="1">_xlfn.LET(
  _xlpm.Days, Tasks2[[#This Row],[Due]]-TODAY(),
  _xlpm.DaysClean, IF(_xlpm.Days&lt;0,"",_xlpm.Days),
  _xlpm.Result, IF(Tasks2[[#This Row],[Task]]&lt;&gt;"",_xlpm.DaysClean,""),
  _xlpm.Result
)</f>
        <v>84</v>
      </c>
      <c r="G30" s="5">
        <f>IF(Tasks2[[#This Row],[Due]]="","",DATE(2026,RIGHT(Tasks2[[#This Row],[Due]],2),LEFT(Tasks2[[#This Row],[Due]],2)))</f>
        <v>46167</v>
      </c>
    </row>
    <row r="31" spans="1:7" x14ac:dyDescent="0.3">
      <c r="A31" s="136" t="str">
        <f>TEXT(Tasks2[[#This Row],[Date Due]],"ddd mmm")</f>
        <v>Mon May</v>
      </c>
      <c r="B31" s="14" t="s">
        <v>205</v>
      </c>
      <c r="C31" s="3" t="s">
        <v>12</v>
      </c>
      <c r="D31" t="s">
        <v>212</v>
      </c>
      <c r="E31" s="129">
        <f>Grades!$M$4*(10/100)</f>
        <v>0.05</v>
      </c>
      <c r="F31" s="3">
        <f ca="1">_xlfn.LET(
  _xlpm.Days, Tasks2[[#This Row],[Due]]-TODAY(),
  _xlpm.DaysClean, IF(_xlpm.Days&lt;0,"",_xlpm.Days),
  _xlpm.Result, IF(Tasks2[[#This Row],[Task]]&lt;&gt;"",_xlpm.DaysClean,""),
  _xlpm.Result
)</f>
        <v>84</v>
      </c>
      <c r="G31" s="5">
        <f>IF(Tasks2[[#This Row],[Due]]="","",DATE(2026,RIGHT(Tasks2[[#This Row],[Due]],2),LEFT(Tasks2[[#This Row],[Due]],2)))</f>
        <v>46167</v>
      </c>
    </row>
    <row r="32" spans="1:7" x14ac:dyDescent="0.3">
      <c r="A32" s="136" t="str">
        <f>TEXT(Tasks2[[#This Row],[Date Due]],"ddd mmm")</f>
        <v>Mon May</v>
      </c>
      <c r="B32" s="14" t="s">
        <v>205</v>
      </c>
      <c r="C32" s="3" t="s">
        <v>12</v>
      </c>
      <c r="D32" t="s">
        <v>213</v>
      </c>
      <c r="E32" s="129">
        <f>Grades!$M$4*(15/100)</f>
        <v>7.4999999999999997E-2</v>
      </c>
      <c r="F32" s="3">
        <f ca="1">_xlfn.LET(
  _xlpm.Days, Tasks2[[#This Row],[Due]]-TODAY(),
  _xlpm.DaysClean, IF(_xlpm.Days&lt;0,"",_xlpm.Days),
  _xlpm.Result, IF(Tasks2[[#This Row],[Task]]&lt;&gt;"",_xlpm.DaysClean,""),
  _xlpm.Result
)</f>
        <v>84</v>
      </c>
      <c r="G32" s="5">
        <f>IF(Tasks2[[#This Row],[Due]]="","",DATE(2026,RIGHT(Tasks2[[#This Row],[Due]],2),LEFT(Tasks2[[#This Row],[Due]],2)))</f>
        <v>46167</v>
      </c>
    </row>
    <row r="33" spans="1:7" x14ac:dyDescent="0.3">
      <c r="A33" s="136" t="str">
        <f>TEXT(Tasks2[[#This Row],[Date Due]],"ddd mmm")</f>
        <v>Tue May</v>
      </c>
      <c r="B33" s="14" t="s">
        <v>156</v>
      </c>
      <c r="C33" s="3" t="s">
        <v>13</v>
      </c>
      <c r="D33" t="s">
        <v>68</v>
      </c>
      <c r="E33" s="129">
        <v>0.25</v>
      </c>
      <c r="F33" s="3">
        <f ca="1">_xlfn.LET(
  _xlpm.Days, Tasks2[[#This Row],[Due]]-TODAY(),
  _xlpm.DaysClean, IF(_xlpm.Days&lt;0,"",_xlpm.Days),
  _xlpm.Result, IF(Tasks2[[#This Row],[Task]]&lt;&gt;"",_xlpm.DaysClean,""),
  _xlpm.Result
)</f>
        <v>85</v>
      </c>
      <c r="G33" s="5">
        <f>IF(Tasks2[[#This Row],[Due]]="","",DATE(2026,RIGHT(Tasks2[[#This Row],[Due]],2),LEFT(Tasks2[[#This Row],[Due]],2)))</f>
        <v>46168</v>
      </c>
    </row>
    <row r="34" spans="1:7" x14ac:dyDescent="0.3">
      <c r="A34" s="136" t="str">
        <f>TEXT(Tasks2[[#This Row],[Date Due]],"ddd mmm")</f>
        <v>Sun May</v>
      </c>
      <c r="B34" s="14" t="s">
        <v>154</v>
      </c>
      <c r="C34" s="3" t="s">
        <v>12</v>
      </c>
      <c r="D34" t="s">
        <v>153</v>
      </c>
      <c r="E34" s="129">
        <v>0.5</v>
      </c>
      <c r="F34" s="3">
        <f ca="1">_xlfn.LET(
  _xlpm.Days, Tasks2[[#This Row],[Due]]-TODAY(),
  _xlpm.DaysClean, IF(_xlpm.Days&lt;0,"",_xlpm.Days),
  _xlpm.Result, IF(Tasks2[[#This Row],[Task]]&lt;&gt;"",_xlpm.DaysClean,""),
  _xlpm.Result
)</f>
        <v>90</v>
      </c>
      <c r="G34" s="5">
        <f>IF(Tasks2[[#This Row],[Due]]="","",DATE(2026,RIGHT(Tasks2[[#This Row],[Due]],2),LEFT(Tasks2[[#This Row],[Due]],2)))</f>
        <v>46173</v>
      </c>
    </row>
    <row r="35" spans="1:7" x14ac:dyDescent="0.3">
      <c r="A35" s="136" t="str">
        <f>TEXT(Tasks2[[#This Row],[Date Due]],"ddd mmm")</f>
        <v>Mon Jun</v>
      </c>
      <c r="B35" s="14" t="s">
        <v>185</v>
      </c>
      <c r="C35" s="3" t="s">
        <v>22</v>
      </c>
      <c r="D35" t="s">
        <v>163</v>
      </c>
      <c r="F35" s="3">
        <f ca="1">_xlfn.LET(
  _xlpm.Days, Tasks2[[#This Row],[Due]]-TODAY(),
  _xlpm.DaysClean, IF(_xlpm.Days&lt;0,"",_xlpm.Days),
  _xlpm.Result, IF(Tasks2[[#This Row],[Task]]&lt;&gt;"",_xlpm.DaysClean,""),
  _xlpm.Result
)</f>
        <v>91</v>
      </c>
      <c r="G35" s="5">
        <f>IF(Tasks2[[#This Row],[Due]]="","",DATE(2026,RIGHT(Tasks2[[#This Row],[Due]],2),LEFT(Tasks2[[#This Row],[Due]],2)))</f>
        <v>46174</v>
      </c>
    </row>
    <row r="36" spans="1:7" x14ac:dyDescent="0.3">
      <c r="A36" s="136" t="str">
        <f>TEXT(Tasks2[[#This Row],[Date Due]],"ddd mmm")</f>
        <v>Mon Jun</v>
      </c>
      <c r="B36" s="14" t="s">
        <v>164</v>
      </c>
      <c r="C36" s="3" t="s">
        <v>11</v>
      </c>
      <c r="D36" t="s">
        <v>160</v>
      </c>
      <c r="E36" s="129">
        <v>0.4</v>
      </c>
      <c r="F36" s="3">
        <f ca="1">_xlfn.LET(
  _xlpm.Days, Tasks2[[#This Row],[Due]]-TODAY(),
  _xlpm.DaysClean, IF(_xlpm.Days&lt;0,"",_xlpm.Days),
  _xlpm.Result, IF(Tasks2[[#This Row],[Task]]&lt;&gt;"",_xlpm.DaysClean,""),
  _xlpm.Result
)</f>
        <v>98</v>
      </c>
      <c r="G36" s="5">
        <f>IF(Tasks2[[#This Row],[Due]]="","",DATE(2026,RIGHT(Tasks2[[#This Row],[Due]],2),LEFT(Tasks2[[#This Row],[Due]],2)))</f>
        <v>46181</v>
      </c>
    </row>
    <row r="37" spans="1:7" x14ac:dyDescent="0.3">
      <c r="A37" s="136" t="str">
        <f>TEXT(Tasks2[[#This Row],[Date Due]],"ddd mmm")</f>
        <v>Mon Jun</v>
      </c>
      <c r="B37" s="14" t="s">
        <v>164</v>
      </c>
      <c r="C37" s="3" t="s">
        <v>12</v>
      </c>
      <c r="D37" t="s">
        <v>158</v>
      </c>
      <c r="E37" s="129">
        <v>0.5</v>
      </c>
      <c r="F37" s="3">
        <f ca="1">_xlfn.LET(
  _xlpm.Days, Tasks2[[#This Row],[Due]]-TODAY(),
  _xlpm.DaysClean, IF(_xlpm.Days&lt;0,"",_xlpm.Days),
  _xlpm.Result, IF(Tasks2[[#This Row],[Task]]&lt;&gt;"",_xlpm.DaysClean,""),
  _xlpm.Result
)</f>
        <v>98</v>
      </c>
      <c r="G37" s="5">
        <f>IF(Tasks2[[#This Row],[Due]]="","",DATE(2026,RIGHT(Tasks2[[#This Row],[Due]],2),LEFT(Tasks2[[#This Row],[Due]],2)))</f>
        <v>46181</v>
      </c>
    </row>
    <row r="38" spans="1:7" x14ac:dyDescent="0.3">
      <c r="A38" s="136" t="str">
        <f>TEXT(Tasks2[[#This Row],[Date Due]],"ddd mmm")</f>
        <v>Mon Jun</v>
      </c>
      <c r="B38" s="14" t="s">
        <v>164</v>
      </c>
      <c r="C38" s="3" t="s">
        <v>12</v>
      </c>
      <c r="D38" t="s">
        <v>159</v>
      </c>
      <c r="E38" s="129">
        <v>0.2</v>
      </c>
      <c r="F38" s="3">
        <f ca="1">_xlfn.LET(
  _xlpm.Days, Tasks2[[#This Row],[Due]]-TODAY(),
  _xlpm.DaysClean, IF(_xlpm.Days&lt;0,"",_xlpm.Days),
  _xlpm.Result, IF(Tasks2[[#This Row],[Task]]&lt;&gt;"",_xlpm.DaysClean,""),
  _xlpm.Result
)</f>
        <v>98</v>
      </c>
      <c r="G38" s="5">
        <f>IF(Tasks2[[#This Row],[Due]]="","",DATE(2026,RIGHT(Tasks2[[#This Row],[Due]],2),LEFT(Tasks2[[#This Row],[Due]],2)))</f>
        <v>46181</v>
      </c>
    </row>
    <row r="39" spans="1:7" x14ac:dyDescent="0.3">
      <c r="A39" s="136" t="str">
        <f>TEXT(Tasks2[[#This Row],[Date Due]],"ddd mmm")</f>
        <v>Sun Jun</v>
      </c>
      <c r="B39" s="14" t="s">
        <v>190</v>
      </c>
      <c r="C39" s="3" t="s">
        <v>22</v>
      </c>
      <c r="D39" t="s">
        <v>195</v>
      </c>
      <c r="F39" s="3">
        <f ca="1">_xlfn.LET(
  _xlpm.Days, Tasks2[[#This Row],[Due]]-TODAY(),
  _xlpm.DaysClean, IF(_xlpm.Days&lt;0,"",_xlpm.Days),
  _xlpm.Result, IF(Tasks2[[#This Row],[Task]]&lt;&gt;"",_xlpm.DaysClean,""),
  _xlpm.Result
)</f>
        <v>111</v>
      </c>
      <c r="G39" s="5">
        <f>IF(Tasks2[[#This Row],[Due]]="","",DATE(2026,RIGHT(Tasks2[[#This Row],[Due]],2),LEFT(Tasks2[[#This Row],[Due]],2)))</f>
        <v>46194</v>
      </c>
    </row>
    <row r="40" spans="1:7" x14ac:dyDescent="0.3">
      <c r="A40" s="136" t="str">
        <f>TEXT(Tasks2[[#This Row],[Date Due]],"ddd mmm")</f>
        <v>Mon Jul</v>
      </c>
      <c r="B40" s="14" t="s">
        <v>191</v>
      </c>
      <c r="C40" s="3" t="s">
        <v>22</v>
      </c>
      <c r="D40" t="s">
        <v>194</v>
      </c>
      <c r="F40" s="3">
        <f ca="1">_xlfn.LET(
  _xlpm.Days, Tasks2[[#This Row],[Due]]-TODAY(),
  _xlpm.DaysClean, IF(_xlpm.Days&lt;0,"",_xlpm.Days),
  _xlpm.Result, IF(Tasks2[[#This Row],[Task]]&lt;&gt;"",_xlpm.DaysClean,""),
  _xlpm.Result
)</f>
        <v>133</v>
      </c>
      <c r="G40" s="5">
        <f>IF(Tasks2[[#This Row],[Due]]="","",DATE(2026,RIGHT(Tasks2[[#This Row],[Due]],2),LEFT(Tasks2[[#This Row],[Due]],2)))</f>
        <v>46216</v>
      </c>
    </row>
    <row r="41" spans="1:7" x14ac:dyDescent="0.3">
      <c r="A41" s="136" t="str">
        <f>TEXT(Tasks2[[#This Row],[Date Due]],"ddd mmm")</f>
        <v>Tue Jul</v>
      </c>
      <c r="B41" s="14" t="s">
        <v>149</v>
      </c>
      <c r="C41" s="3" t="s">
        <v>14</v>
      </c>
      <c r="D41" t="s">
        <v>71</v>
      </c>
      <c r="E41" s="129">
        <v>0.1</v>
      </c>
      <c r="F41" s="3">
        <f ca="1">_xlfn.LET(
  _xlpm.Days, Tasks2[[#This Row],[Due]]-TODAY(),
  _xlpm.DaysClean, IF(_xlpm.Days&lt;0,"",_xlpm.Days),
  _xlpm.Result, IF(Tasks2[[#This Row],[Task]]&lt;&gt;"",_xlpm.DaysClean,""),
  _xlpm.Result
)</f>
        <v>141</v>
      </c>
      <c r="G41" s="5">
        <f>IF(Tasks2[[#This Row],[Due]]="","",DATE(2026,RIGHT(Tasks2[[#This Row],[Due]],2),LEFT(Tasks2[[#This Row],[Due]],2)))</f>
        <v>46224</v>
      </c>
    </row>
    <row r="42" spans="1:7" x14ac:dyDescent="0.3">
      <c r="A42" s="136" t="str">
        <f>TEXT(Tasks2[[#This Row],[Date Due]],"ddd mmm")</f>
        <v>Sat Aug</v>
      </c>
      <c r="B42" s="14" t="s">
        <v>197</v>
      </c>
      <c r="C42" s="3" t="s">
        <v>22</v>
      </c>
      <c r="D42" t="s">
        <v>183</v>
      </c>
      <c r="F42" s="3">
        <f ca="1">_xlfn.LET(
  _xlpm.Days, Tasks2[[#This Row],[Due]]-TODAY(),
  _xlpm.DaysClean, IF(_xlpm.Days&lt;0,"",_xlpm.Days),
  _xlpm.Result, IF(Tasks2[[#This Row],[Task]]&lt;&gt;"",_xlpm.DaysClean,""),
  _xlpm.Result
)</f>
        <v>173</v>
      </c>
      <c r="G42" s="5">
        <f>IF(Tasks2[[#This Row],[Due]]="","",DATE(2026,RIGHT(Tasks2[[#This Row],[Due]],2),LEFT(Tasks2[[#This Row],[Due]],2)))</f>
        <v>46256</v>
      </c>
    </row>
    <row r="43" spans="1:7" x14ac:dyDescent="0.3">
      <c r="A43" s="136" t="str">
        <f>TEXT(Tasks2[[#This Row],[Date Due]],"ddd mmm")</f>
        <v>Fri Sept</v>
      </c>
      <c r="B43" s="14" t="s">
        <v>150</v>
      </c>
      <c r="C43" s="3" t="s">
        <v>14</v>
      </c>
      <c r="D43" t="s">
        <v>76</v>
      </c>
      <c r="E43" s="129">
        <v>0.1</v>
      </c>
      <c r="F43" s="3">
        <f ca="1">_xlfn.LET(
  _xlpm.Days, Tasks2[[#This Row],[Due]]-TODAY(),
  _xlpm.DaysClean, IF(_xlpm.Days&lt;0,"",_xlpm.Days),
  _xlpm.Result, IF(Tasks2[[#This Row],[Task]]&lt;&gt;"",_xlpm.DaysClean,""),
  _xlpm.Result
)</f>
        <v>200</v>
      </c>
      <c r="G43" s="5">
        <f>IF(Tasks2[[#This Row],[Due]]="","",DATE(2026,RIGHT(Tasks2[[#This Row],[Due]],2),LEFT(Tasks2[[#This Row],[Due]],2)))</f>
        <v>46283</v>
      </c>
    </row>
    <row r="44" spans="1:7" x14ac:dyDescent="0.3">
      <c r="A44" s="136" t="str">
        <f>TEXT(Tasks2[[#This Row],[Date Due]],"ddd mmm")</f>
        <v>Fri Oct</v>
      </c>
      <c r="B44" s="14" t="s">
        <v>151</v>
      </c>
      <c r="C44" s="3" t="s">
        <v>14</v>
      </c>
      <c r="D44" t="s">
        <v>81</v>
      </c>
      <c r="E44" s="129">
        <v>0.1</v>
      </c>
      <c r="F44" s="3">
        <f ca="1">_xlfn.LET(
  _xlpm.Days, Tasks2[[#This Row],[Due]]-TODAY(),
  _xlpm.DaysClean, IF(_xlpm.Days&lt;0,"",_xlpm.Days),
  _xlpm.Result, IF(Tasks2[[#This Row],[Task]]&lt;&gt;"",_xlpm.DaysClean,""),
  _xlpm.Result
)</f>
        <v>214</v>
      </c>
      <c r="G44" s="5">
        <f>IF(Tasks2[[#This Row],[Due]]="","",DATE(2026,RIGHT(Tasks2[[#This Row],[Due]],2),LEFT(Tasks2[[#This Row],[Due]],2)))</f>
        <v>46297</v>
      </c>
    </row>
    <row r="45" spans="1:7" x14ac:dyDescent="0.3">
      <c r="A45" s="136" t="str">
        <f>TEXT(Tasks2[[#This Row],[Date Due]],"ddd mmm")</f>
        <v>Fri Oct</v>
      </c>
      <c r="B45" s="14" t="s">
        <v>152</v>
      </c>
      <c r="C45" s="3" t="s">
        <v>14</v>
      </c>
      <c r="D45" t="s">
        <v>85</v>
      </c>
      <c r="E45" s="129">
        <v>0.05</v>
      </c>
      <c r="F45" s="3">
        <f ca="1">_xlfn.LET(
  _xlpm.Days, Tasks2[[#This Row],[Due]]-TODAY(),
  _xlpm.DaysClean, IF(_xlpm.Days&lt;0,"",_xlpm.Days),
  _xlpm.Result, IF(Tasks2[[#This Row],[Task]]&lt;&gt;"",_xlpm.DaysClean,""),
  _xlpm.Result
)</f>
        <v>221</v>
      </c>
      <c r="G45" s="5">
        <f>IF(Tasks2[[#This Row],[Due]]="","",DATE(2026,RIGHT(Tasks2[[#This Row],[Due]],2),LEFT(Tasks2[[#This Row],[Due]],2)))</f>
        <v>46304</v>
      </c>
    </row>
    <row r="46" spans="1:7" x14ac:dyDescent="0.3">
      <c r="A46" s="136" t="str">
        <f>TEXT(Tasks2[[#This Row],[Date Due]],"ddd mmm")</f>
        <v>Mon Oct</v>
      </c>
      <c r="B46" s="14" t="s">
        <v>198</v>
      </c>
      <c r="C46" s="3" t="s">
        <v>22</v>
      </c>
      <c r="D46" t="s">
        <v>163</v>
      </c>
      <c r="F46" s="3">
        <f ca="1">_xlfn.LET(
  _xlpm.Days, Tasks2[[#This Row],[Due]]-TODAY(),
  _xlpm.DaysClean, IF(_xlpm.Days&lt;0,"",_xlpm.Days),
  _xlpm.Result, IF(Tasks2[[#This Row],[Task]]&lt;&gt;"",_xlpm.DaysClean,""),
  _xlpm.Result
)</f>
        <v>231</v>
      </c>
      <c r="G46" s="5">
        <f>IF(Tasks2[[#This Row],[Due]]="","",DATE(2026,RIGHT(Tasks2[[#This Row],[Due]],2),LEFT(Tasks2[[#This Row],[Due]],2)))</f>
        <v>46314</v>
      </c>
    </row>
    <row r="47" spans="1:7" x14ac:dyDescent="0.3">
      <c r="A47" s="136" t="str">
        <f>TEXT(Tasks2[[#This Row],[Date Due]],"ddd mmm")</f>
        <v>Tue Oct</v>
      </c>
      <c r="B47" s="14" t="s">
        <v>192</v>
      </c>
      <c r="C47" s="3" t="s">
        <v>22</v>
      </c>
      <c r="D47" t="s">
        <v>193</v>
      </c>
      <c r="F47" s="3">
        <f ca="1">_xlfn.LET(
  _xlpm.Days, Tasks2[[#This Row],[Due]]-TODAY(),
  _xlpm.DaysClean, IF(_xlpm.Days&lt;0,"",_xlpm.Days),
  _xlpm.Result, IF(Tasks2[[#This Row],[Task]]&lt;&gt;"",_xlpm.DaysClean,""),
  _xlpm.Result
)</f>
        <v>239</v>
      </c>
      <c r="G47" s="5">
        <f>IF(Tasks2[[#This Row],[Due]]="","",DATE(2026,RIGHT(Tasks2[[#This Row],[Due]],2),LEFT(Tasks2[[#This Row],[Due]],2)))</f>
        <v>46322</v>
      </c>
    </row>
    <row r="48" spans="1:7" x14ac:dyDescent="0.3">
      <c r="A48" s="136" t="str">
        <f>TEXT(Tasks2[[#This Row],[Date Due]],"ddd mmm")</f>
        <v>Sat Nov</v>
      </c>
      <c r="B48" s="14" t="s">
        <v>199</v>
      </c>
      <c r="C48" s="3" t="s">
        <v>22</v>
      </c>
      <c r="D48" t="s">
        <v>196</v>
      </c>
      <c r="F48" s="3">
        <f ca="1">_xlfn.LET(
  _xlpm.Days, Tasks2[[#This Row],[Due]]-TODAY(),
  _xlpm.DaysClean, IF(_xlpm.Days&lt;0,"",_xlpm.Days),
  _xlpm.Result, IF(Tasks2[[#This Row],[Task]]&lt;&gt;"",_xlpm.DaysClean,""),
  _xlpm.Result
)</f>
        <v>250</v>
      </c>
      <c r="G48" s="5">
        <f>IF(Tasks2[[#This Row],[Due]]="","",DATE(2026,RIGHT(Tasks2[[#This Row],[Due]],2),LEFT(Tasks2[[#This Row],[Due]],2)))</f>
        <v>46333</v>
      </c>
    </row>
    <row r="175" spans="1:1" x14ac:dyDescent="0.3">
      <c r="A175" s="136" t="str">
        <f>TEXT(Tasks[[#This Row],[Date Due]],"ddd mmm")</f>
        <v/>
      </c>
    </row>
    <row r="176" spans="1:1" x14ac:dyDescent="0.3">
      <c r="A176" s="136" t="str">
        <f>TEXT(Tasks[[#This Row],[Date Due]],"ddd mmm")</f>
        <v/>
      </c>
    </row>
    <row r="177" spans="1:1" x14ac:dyDescent="0.3">
      <c r="A177" s="136" t="str">
        <f>TEXT(Tasks[[#This Row],[Date Due]],"ddd mmm")</f>
        <v/>
      </c>
    </row>
  </sheetData>
  <mergeCells count="2">
    <mergeCell ref="B1:C5"/>
    <mergeCell ref="D1:E5"/>
  </mergeCells>
  <phoneticPr fontId="11" type="noConversion"/>
  <dataValidations count="2">
    <dataValidation type="list" allowBlank="1" showInputMessage="1" showErrorMessage="1" sqref="F3" xr:uid="{7D5208FC-6E46-4BAF-9235-139E7B0BA648}">
      <formula1>"Ascending, Descending"</formula1>
    </dataValidation>
    <dataValidation type="list" allowBlank="1" showInputMessage="1" showErrorMessage="1" sqref="G19:G28 G40" xr:uid="{32A19394-D7A2-4531-9B90-3D8DE9B2720F}">
      <formula1>"ASAP, Today, High, Medium, Low"</formula1>
    </dataValidation>
  </dataValidation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49D89E5F-159D-435E-8513-6CB7EE6BEC34}">
            <xm:f>$C7='Gantt Tasks'!$B$10</xm:f>
            <x14:dxf>
              <fill>
                <patternFill>
                  <bgColor rgb="FF7030A0"/>
                </patternFill>
              </fill>
            </x14:dxf>
          </x14:cfRule>
          <x14:cfRule type="expression" priority="2" id="{04EA731F-EF83-4515-A032-CB20B3D2BDD1}">
            <xm:f>$C7='Gantt Tasks'!$B$9</xm:f>
            <x14:dxf>
              <fill>
                <patternFill>
                  <bgColor rgb="FFC55A11"/>
                </patternFill>
              </fill>
            </x14:dxf>
          </x14:cfRule>
          <x14:cfRule type="expression" priority="3" id="{4BB1B03D-8F75-4043-B5FE-37D0667067FD}">
            <xm:f>$C7='Gantt Tasks'!$B$7</xm:f>
            <x14:dxf>
              <fill>
                <patternFill>
                  <bgColor rgb="FF2F5597"/>
                </patternFill>
              </fill>
            </x14:dxf>
          </x14:cfRule>
          <x14:cfRule type="expression" priority="4" id="{BE776CBA-19C8-4726-8834-CBAA80470ED1}">
            <xm:f>$C7='Gantt Tasks'!$B$8</xm:f>
            <x14:dxf>
              <fill>
                <patternFill>
                  <bgColor rgb="FF2E7D32"/>
                </patternFill>
              </fill>
            </x14:dxf>
          </x14:cfRule>
          <xm:sqref>B7:G48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9DAF63B-4059-4F1F-97A7-9509C9EEDC3B}">
          <x14:formula1>
            <xm:f>'Gantt Tasks'!$B$7:$B$30</xm:f>
          </x14:formula1>
          <xm:sqref>C7:C48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27EFBE-CC9C-45B1-9CA0-12D276626463}">
  <dimension ref="A1:Y42"/>
  <sheetViews>
    <sheetView tabSelected="1" zoomScale="58" zoomScaleNormal="70" workbookViewId="0">
      <selection activeCell="D47" sqref="D47"/>
    </sheetView>
  </sheetViews>
  <sheetFormatPr defaultRowHeight="14.4" x14ac:dyDescent="0.3"/>
  <cols>
    <col min="1" max="1" width="6.6640625" bestFit="1" customWidth="1"/>
    <col min="2" max="2" width="9.33203125" bestFit="1" customWidth="1"/>
    <col min="3" max="3" width="19.6640625" customWidth="1"/>
    <col min="4" max="4" width="31.88671875" bestFit="1" customWidth="1"/>
    <col min="5" max="5" width="4.6640625" bestFit="1" customWidth="1"/>
    <col min="6" max="6" width="7.44140625" bestFit="1" customWidth="1"/>
    <col min="7" max="7" width="15.77734375" bestFit="1" customWidth="1"/>
    <col min="8" max="8" width="27.44140625" bestFit="1" customWidth="1"/>
    <col min="9" max="9" width="6" bestFit="1" customWidth="1"/>
    <col min="10" max="10" width="7.44140625" bestFit="1" customWidth="1"/>
    <col min="11" max="11" width="25.33203125" bestFit="1" customWidth="1"/>
    <col min="12" max="12" width="18" bestFit="1" customWidth="1"/>
    <col min="13" max="14" width="7.44140625" bestFit="1" customWidth="1"/>
    <col min="15" max="15" width="24.21875" bestFit="1" customWidth="1"/>
    <col min="16" max="16" width="27.109375" customWidth="1"/>
    <col min="17" max="17" width="26.88671875" bestFit="1" customWidth="1"/>
    <col min="18" max="18" width="7.44140625" bestFit="1" customWidth="1"/>
    <col min="19" max="19" width="7.5546875" bestFit="1" customWidth="1"/>
    <col min="20" max="20" width="6.44140625" customWidth="1"/>
    <col min="21" max="21" width="9.44140625" customWidth="1"/>
    <col min="22" max="22" width="11.44140625" customWidth="1"/>
    <col min="23" max="23" width="4.44140625" bestFit="1" customWidth="1"/>
  </cols>
  <sheetData>
    <row r="1" spans="1:25" ht="14.4" customHeight="1" x14ac:dyDescent="0.3">
      <c r="A1" s="41" t="s">
        <v>48</v>
      </c>
      <c r="B1" s="152" t="s">
        <v>49</v>
      </c>
      <c r="C1" s="153" t="s">
        <v>135</v>
      </c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153"/>
      <c r="P1" s="153"/>
      <c r="Q1" s="153"/>
      <c r="R1" s="153"/>
      <c r="S1" s="153"/>
      <c r="T1" s="42"/>
      <c r="U1" s="42"/>
    </row>
    <row r="2" spans="1:25" ht="14.4" customHeight="1" x14ac:dyDescent="0.3">
      <c r="B2" s="152"/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3"/>
      <c r="O2" s="153"/>
      <c r="P2" s="153"/>
      <c r="Q2" s="153"/>
      <c r="R2" s="153"/>
      <c r="S2" s="153"/>
      <c r="T2" s="42"/>
    </row>
    <row r="3" spans="1:25" x14ac:dyDescent="0.3">
      <c r="B3" s="152"/>
      <c r="C3" s="89" t="s">
        <v>50</v>
      </c>
      <c r="D3" s="90" t="s">
        <v>51</v>
      </c>
      <c r="E3" s="43" t="s">
        <v>52</v>
      </c>
      <c r="F3" s="91" t="s">
        <v>53</v>
      </c>
      <c r="G3" s="89" t="s">
        <v>11</v>
      </c>
      <c r="H3" s="90" t="s">
        <v>51</v>
      </c>
      <c r="I3" s="43" t="s">
        <v>52</v>
      </c>
      <c r="J3" s="91" t="s">
        <v>53</v>
      </c>
      <c r="K3" s="89" t="s">
        <v>12</v>
      </c>
      <c r="L3" s="90" t="s">
        <v>51</v>
      </c>
      <c r="M3" s="43" t="s">
        <v>52</v>
      </c>
      <c r="N3" s="91" t="s">
        <v>53</v>
      </c>
      <c r="O3" s="89" t="s">
        <v>13</v>
      </c>
      <c r="P3" s="89" t="s">
        <v>54</v>
      </c>
      <c r="Q3" s="90" t="s">
        <v>51</v>
      </c>
      <c r="R3" s="43" t="s">
        <v>52</v>
      </c>
      <c r="S3" s="91" t="s">
        <v>53</v>
      </c>
    </row>
    <row r="4" spans="1:25" s="6" customFormat="1" ht="28.2" customHeight="1" x14ac:dyDescent="0.3">
      <c r="A4" s="130"/>
      <c r="B4" s="152"/>
      <c r="C4" s="44" t="s">
        <v>55</v>
      </c>
      <c r="D4" s="44" t="s">
        <v>56</v>
      </c>
      <c r="E4" s="45">
        <v>0.1</v>
      </c>
      <c r="F4" s="92">
        <v>0.75</v>
      </c>
      <c r="G4" s="46" t="s">
        <v>57</v>
      </c>
      <c r="H4" s="46" t="s">
        <v>58</v>
      </c>
      <c r="I4" s="47">
        <f>50%</f>
        <v>0.5</v>
      </c>
      <c r="J4" s="92">
        <v>0.7</v>
      </c>
      <c r="K4" s="48" t="s">
        <v>59</v>
      </c>
      <c r="L4" s="48" t="s">
        <v>60</v>
      </c>
      <c r="M4" s="45">
        <f>50%</f>
        <v>0.5</v>
      </c>
      <c r="N4" s="92">
        <v>0.75</v>
      </c>
      <c r="O4" s="49" t="s">
        <v>61</v>
      </c>
      <c r="P4" s="49" t="s">
        <v>62</v>
      </c>
      <c r="Q4" s="49" t="s">
        <v>63</v>
      </c>
      <c r="R4" s="47">
        <v>0.25</v>
      </c>
      <c r="S4" s="92">
        <v>0.75</v>
      </c>
      <c r="Y4" s="50"/>
    </row>
    <row r="5" spans="1:25" s="6" customFormat="1" x14ac:dyDescent="0.3">
      <c r="B5" s="152"/>
      <c r="C5" s="44" t="s">
        <v>64</v>
      </c>
      <c r="D5" s="44" t="s">
        <v>65</v>
      </c>
      <c r="E5" s="45">
        <v>0.15</v>
      </c>
      <c r="F5" s="92">
        <v>0.75</v>
      </c>
      <c r="G5" s="48" t="s">
        <v>66</v>
      </c>
      <c r="H5" s="48" t="s">
        <v>67</v>
      </c>
      <c r="I5" s="45">
        <f>10%</f>
        <v>0.1</v>
      </c>
      <c r="J5" s="92">
        <v>0.7</v>
      </c>
      <c r="K5" s="48"/>
      <c r="L5" s="48"/>
      <c r="M5" s="45"/>
      <c r="N5" s="92"/>
      <c r="O5" s="49" t="s">
        <v>68</v>
      </c>
      <c r="P5" s="49" t="s">
        <v>69</v>
      </c>
      <c r="Q5" s="49" t="s">
        <v>70</v>
      </c>
      <c r="R5" s="47">
        <v>0.25</v>
      </c>
      <c r="S5" s="92">
        <v>0.75</v>
      </c>
    </row>
    <row r="6" spans="1:25" s="6" customFormat="1" ht="14.4" customHeight="1" x14ac:dyDescent="0.3">
      <c r="B6" s="152"/>
      <c r="C6" s="44" t="s">
        <v>71</v>
      </c>
      <c r="D6" s="44" t="s">
        <v>72</v>
      </c>
      <c r="E6" s="45">
        <v>0.1</v>
      </c>
      <c r="F6" s="92">
        <v>0.75</v>
      </c>
      <c r="G6" s="51"/>
      <c r="H6" s="51"/>
      <c r="I6" s="45"/>
      <c r="J6" s="92"/>
      <c r="K6" s="48"/>
      <c r="L6" s="48"/>
      <c r="M6" s="45"/>
      <c r="N6" s="92"/>
      <c r="O6" s="52" t="s">
        <v>73</v>
      </c>
      <c r="P6" s="52" t="s">
        <v>74</v>
      </c>
      <c r="Q6" s="52" t="s">
        <v>75</v>
      </c>
      <c r="R6" s="45">
        <v>0.1</v>
      </c>
      <c r="S6" s="92">
        <v>0.75</v>
      </c>
    </row>
    <row r="7" spans="1:25" s="6" customFormat="1" x14ac:dyDescent="0.3">
      <c r="B7" s="152"/>
      <c r="C7" s="44" t="s">
        <v>76</v>
      </c>
      <c r="D7" s="44" t="s">
        <v>77</v>
      </c>
      <c r="E7" s="45">
        <v>0.1</v>
      </c>
      <c r="F7" s="92">
        <v>0.75</v>
      </c>
      <c r="G7" s="46"/>
      <c r="H7" s="46"/>
      <c r="I7" s="47"/>
      <c r="J7" s="92"/>
      <c r="K7" s="48"/>
      <c r="L7" s="48"/>
      <c r="M7" s="45"/>
      <c r="N7" s="92"/>
      <c r="O7" s="48" t="s">
        <v>78</v>
      </c>
      <c r="P7" s="48" t="s">
        <v>79</v>
      </c>
      <c r="Q7" s="48" t="s">
        <v>80</v>
      </c>
      <c r="R7" s="45">
        <v>0.15</v>
      </c>
      <c r="S7" s="92">
        <v>0.75</v>
      </c>
      <c r="T7" s="53"/>
    </row>
    <row r="8" spans="1:25" s="6" customFormat="1" x14ac:dyDescent="0.3">
      <c r="B8" s="152"/>
      <c r="C8" s="44" t="s">
        <v>81</v>
      </c>
      <c r="D8" s="44" t="s">
        <v>82</v>
      </c>
      <c r="E8" s="45">
        <v>0.1</v>
      </c>
      <c r="F8" s="92">
        <v>0.75</v>
      </c>
      <c r="G8" s="54"/>
      <c r="H8" s="54"/>
      <c r="I8" s="47"/>
      <c r="J8" s="92"/>
      <c r="K8" s="48"/>
      <c r="L8" s="48"/>
      <c r="M8" s="45"/>
      <c r="N8" s="92"/>
      <c r="O8" s="54" t="s">
        <v>83</v>
      </c>
      <c r="P8" s="54" t="s">
        <v>84</v>
      </c>
      <c r="Q8" s="54"/>
      <c r="R8" s="45">
        <v>0.05</v>
      </c>
      <c r="S8" s="92">
        <v>0.75</v>
      </c>
    </row>
    <row r="9" spans="1:25" s="6" customFormat="1" ht="28.8" x14ac:dyDescent="0.3">
      <c r="B9" s="152"/>
      <c r="C9" s="55" t="s">
        <v>85</v>
      </c>
      <c r="D9" s="55" t="s">
        <v>86</v>
      </c>
      <c r="E9" s="45">
        <v>0.05</v>
      </c>
      <c r="F9" s="92">
        <v>0.75</v>
      </c>
      <c r="G9" s="48"/>
      <c r="H9" s="48"/>
      <c r="I9" s="47"/>
      <c r="J9" s="92"/>
      <c r="K9" s="48"/>
      <c r="L9" s="48"/>
      <c r="M9" s="45"/>
      <c r="N9" s="93"/>
      <c r="O9" s="54"/>
      <c r="P9" s="54"/>
      <c r="Q9" s="54"/>
      <c r="R9" s="47"/>
      <c r="S9" s="92"/>
    </row>
    <row r="10" spans="1:25" s="6" customFormat="1" x14ac:dyDescent="0.3">
      <c r="B10" s="152"/>
      <c r="C10" s="55" t="s">
        <v>87</v>
      </c>
      <c r="D10" s="55"/>
      <c r="E10" s="47"/>
      <c r="F10" s="92"/>
      <c r="G10" s="54"/>
      <c r="H10" s="54"/>
      <c r="I10" s="47"/>
      <c r="J10" s="92"/>
      <c r="K10" s="48"/>
      <c r="L10" s="48"/>
      <c r="M10" s="45"/>
      <c r="N10" s="92"/>
      <c r="O10" s="154" t="s">
        <v>88</v>
      </c>
      <c r="P10" s="154"/>
      <c r="Q10" s="56" cm="1">
        <f t="array" ref="Q10">_xlfn.LET(
    _xlpm.a, S4,
    _xlpm.s, _xlfn.SEQUENCE(100,1,0,0.01),
    _xlpm.ok, _xlfn._xlws.FILTER(_xlpm.s, (_xlpm.a+_xlpm.s)/2&gt;=75%),
    IFERROR(MIN(_xlpm.ok), "")
)</f>
        <v>0.75000000000000044</v>
      </c>
      <c r="R10" s="47"/>
      <c r="S10" s="92"/>
      <c r="T10" s="53"/>
    </row>
    <row r="11" spans="1:25" s="6" customFormat="1" x14ac:dyDescent="0.3">
      <c r="B11" s="152"/>
      <c r="C11" s="46"/>
      <c r="D11" s="46"/>
      <c r="E11" s="45"/>
      <c r="F11" s="92"/>
      <c r="G11" s="57"/>
      <c r="H11" s="57"/>
      <c r="I11" s="47"/>
      <c r="J11" s="92"/>
      <c r="K11" s="46" t="s">
        <v>89</v>
      </c>
      <c r="L11" s="46"/>
      <c r="M11" s="45"/>
      <c r="N11" s="92"/>
      <c r="O11" s="155" t="s">
        <v>90</v>
      </c>
      <c r="P11" s="155"/>
      <c r="Q11" s="58"/>
      <c r="R11" s="47"/>
      <c r="S11" s="92"/>
      <c r="T11" s="59"/>
      <c r="U11" s="59"/>
    </row>
    <row r="12" spans="1:25" s="6" customFormat="1" x14ac:dyDescent="0.3">
      <c r="B12" s="152"/>
      <c r="C12" s="60" t="s">
        <v>143</v>
      </c>
      <c r="D12" s="60"/>
      <c r="E12" s="45"/>
      <c r="F12" s="92"/>
      <c r="G12" s="54"/>
      <c r="H12" s="54"/>
      <c r="I12" s="47"/>
      <c r="J12" s="92"/>
      <c r="K12" s="48"/>
      <c r="L12" s="48"/>
      <c r="M12" s="45"/>
      <c r="N12" s="92"/>
      <c r="O12" s="54"/>
      <c r="P12" s="54"/>
      <c r="Q12" s="54"/>
      <c r="R12" s="47"/>
      <c r="S12" s="92"/>
      <c r="T12" s="59"/>
      <c r="U12" s="59"/>
    </row>
    <row r="13" spans="1:25" s="6" customFormat="1" x14ac:dyDescent="0.3">
      <c r="B13" s="152"/>
      <c r="C13" s="61" t="s">
        <v>91</v>
      </c>
      <c r="D13" s="61" t="s">
        <v>92</v>
      </c>
      <c r="E13" s="62">
        <v>0.4</v>
      </c>
      <c r="F13" s="63"/>
      <c r="G13" s="51" t="s">
        <v>93</v>
      </c>
      <c r="H13" s="51"/>
      <c r="I13" s="64">
        <v>0.4</v>
      </c>
      <c r="J13" s="63"/>
      <c r="K13" s="51" t="s">
        <v>93</v>
      </c>
      <c r="L13" s="65"/>
      <c r="M13" s="62">
        <v>0.5</v>
      </c>
      <c r="N13" s="63"/>
      <c r="O13" s="51" t="s">
        <v>93</v>
      </c>
      <c r="P13" s="51"/>
      <c r="Q13" s="51"/>
      <c r="R13" s="64">
        <v>0.2</v>
      </c>
      <c r="S13" s="63"/>
      <c r="T13" s="59"/>
      <c r="U13" s="59"/>
    </row>
    <row r="14" spans="1:25" x14ac:dyDescent="0.3">
      <c r="B14" t="s">
        <v>94</v>
      </c>
      <c r="C14" s="66">
        <v>0</v>
      </c>
      <c r="D14" s="67"/>
      <c r="E14">
        <f>SUM(E4:E13)</f>
        <v>1</v>
      </c>
      <c r="F14" s="97" t="s">
        <v>96</v>
      </c>
      <c r="G14" s="66">
        <v>0</v>
      </c>
      <c r="I14">
        <f>SUM(I4:I13)</f>
        <v>1</v>
      </c>
      <c r="J14" s="97" t="s">
        <v>134</v>
      </c>
      <c r="K14" s="66">
        <v>0</v>
      </c>
      <c r="M14" s="68">
        <f>SUM(M4:M13)</f>
        <v>1</v>
      </c>
      <c r="N14" s="97" t="s">
        <v>133</v>
      </c>
      <c r="O14" s="69">
        <v>0</v>
      </c>
      <c r="P14" s="67"/>
      <c r="Q14" s="67"/>
      <c r="R14" s="68">
        <f>SUM(R4:R13)</f>
        <v>1</v>
      </c>
      <c r="S14" s="98" t="s">
        <v>95</v>
      </c>
      <c r="T14" s="70"/>
      <c r="U14" s="59"/>
      <c r="V14" s="6"/>
    </row>
    <row r="15" spans="1:25" ht="18" x14ac:dyDescent="0.35">
      <c r="A15" t="s">
        <v>97</v>
      </c>
      <c r="B15" t="s">
        <v>98</v>
      </c>
      <c r="C15" s="71" t="s">
        <v>99</v>
      </c>
      <c r="D15" s="71"/>
      <c r="E15" s="156" t="s">
        <v>100</v>
      </c>
      <c r="F15" s="156"/>
      <c r="G15" s="156"/>
      <c r="H15" s="156"/>
      <c r="I15" s="156"/>
      <c r="J15" s="156"/>
      <c r="K15" s="156"/>
      <c r="L15" s="156"/>
      <c r="M15" s="156"/>
      <c r="N15" s="156"/>
      <c r="O15" s="156"/>
      <c r="P15" s="156"/>
      <c r="Q15" s="156"/>
      <c r="R15" s="156"/>
      <c r="S15" s="156"/>
      <c r="T15" s="72"/>
      <c r="U15" s="72"/>
      <c r="V15" s="6"/>
    </row>
    <row r="16" spans="1:25" x14ac:dyDescent="0.3">
      <c r="A16">
        <v>9</v>
      </c>
      <c r="B16" s="4">
        <v>0.9</v>
      </c>
      <c r="C16" s="99" t="s">
        <v>101</v>
      </c>
      <c r="D16" s="99"/>
      <c r="E16" s="99"/>
      <c r="F16" s="106">
        <f t="shared" ref="F16:F24" si="0">IF(
  ( ($B16-(E$4*F$4+E$5*F$5+E$6*F$6+E$7*F$7+E$8*F$8+E$9*F$9+E$10*F$10+E$11*F$11)) / E$13 ) &lt; $C$14,
  "######",
  IF(
    ( ($B16-(E$4*F$4+E$5*F$5+E$6*F$6+E$7*F$7+E$8*F$8+E$9*F$9+E$10*F$10+E$11*F$11)) / E$13 ) &gt; $S$27-0.1,
    IF(
      ( ($B16-(E$4*F$4+E$5*F$5+E$6*F$6+E$7*F$7+E$8*F$8+E$9*F$9+E$10*F$10+E$11*F$11)) / E$13 ) &gt;= $S$27,
      ($B16-(E$4*F$4+E$5*F$5+E$6*F$6+E$7*F$7+E$8*F$8+E$9*F$9+E$10*F$10+E$11*F$11)) / E$13,
      $S$27
    ),
    $A$1
  )
)</f>
        <v>1.1249999999999998</v>
      </c>
      <c r="G16" s="106"/>
      <c r="H16" s="106"/>
      <c r="I16" s="106"/>
      <c r="J16" s="106">
        <f t="shared" ref="J16:J24" si="1">IF(
  ( ($B16-(I$4*J$4+I$5*J$5+I$6*J$6+I$7*J$7+I$8*J$8+I$9*J$9+I$10*J$10+I$11*J$11)) / I$13 ) &lt; $G$14,
  "######",
  IF(
    ( ($B16-(I$4*J$4+I$5*J$5+I$6*J$6+I$7*J$7+I$8*J$8+I$9*J$9+I$10*J$10+I$11*J$11)) / I$13 ) &gt; $S$27-0.1,
    IF(
      ( ($B16-(I$4*J$4+I$5*J$5+I$6*J$6+I$7*J$7+I$8*J$8+I$9*J$9+I$10*J$10+I$11*J$11)) / I$13 ) &gt;= $S$27,
      ($B16-(I$4*J$4+I$5*J$5+I$6*J$6+I$7*J$7+I$8*J$8+I$9*J$9+I$10*J$10+I$11*J$11)) / I$13,
      $S$27
    ),
    $A$1
  )
)</f>
        <v>1.2</v>
      </c>
      <c r="K16" s="106"/>
      <c r="L16" s="106"/>
      <c r="M16" s="106"/>
      <c r="N16" s="106">
        <f t="shared" ref="N16:N24" si="2">IF(
  ( ($B16-(M$4*N$4+M$5*N$5+M$6*N$6+M$7*N$7+M$8*N$8+M$9*N$9+M$10*N$10+M$11*N$11)) / M$13 ) &lt; $K$14,
  "######",
  IF(
    ( ($B16-(M$4*N$4+M$5*N$5+M$6*N$6+M$7*N$7+M$8*N$8+M$9*N$9+M$10*N$10+M$11*N$11)) / M$13 ) &gt; $S$27-0.1,
    IF(
      ( ($B16-(M$4*N$4+M$5*N$5+M$6*N$6+M$7*N$7+M$8*N$8+M$9*N$9+M$10*N$10+M$11*N$11)) / M$13 ) &gt;= $S$27,
      ($B16-(M$4*N$4+M$5*N$5+M$6*N$6+M$7*N$7+M$8*N$8+M$9*N$9+M$10*N$10+M$11*N$11)) / M$13,
      $S$27
    ),
    $A$1
  )
)</f>
        <v>1.05</v>
      </c>
      <c r="O16" s="106"/>
      <c r="P16" s="106"/>
      <c r="Q16" s="106"/>
      <c r="R16" s="106"/>
      <c r="S16" s="106">
        <f t="shared" ref="S16:S24" si="3">IF(
  ( ($B16-(R$4*S$4+R$5*S$5+R$6*S$6+R$7*S$7+R$8*S$8+R$9*S$9+R$10*S$10+R$11*S$11)) / R$13 ) &lt; $O$14,
  "######",
  IF(
    ( ($B16-(R$4*S$4+R$5*S$5+R$6*S$6+R$7*S$7+R$8*S$8+R$9*S$9+R$10*S$10+R$11*S$11)) / R$13 ) &gt; $S$27-0.1,
    IF(
      ( ($B16-(R$4*S$4+R$5*S$5+R$6*S$6+R$7*S$7+R$8*S$8+R$9*S$9+R$10*S$10+R$11*S$11)) / R$13 ) &gt;= $S$27,
      ($B16-(R$4*S$4+R$5*S$5+R$6*S$6+R$7*S$7+R$8*S$8+R$9*S$9+R$10*S$10+R$11*S$11)) / R$13,
      $S$27
    ),
    $A$1
  )
)</f>
        <v>1.5000000000000002</v>
      </c>
      <c r="T16" s="72"/>
      <c r="U16" s="72"/>
      <c r="V16" s="6"/>
    </row>
    <row r="17" spans="1:21" x14ac:dyDescent="0.3">
      <c r="A17">
        <v>8</v>
      </c>
      <c r="B17" s="4">
        <v>0.85</v>
      </c>
      <c r="C17" s="100" t="s">
        <v>102</v>
      </c>
      <c r="D17" s="100"/>
      <c r="E17" s="100"/>
      <c r="F17" s="107">
        <f t="shared" si="0"/>
        <v>0.99999999999999978</v>
      </c>
      <c r="G17" s="107"/>
      <c r="H17" s="107"/>
      <c r="I17" s="108"/>
      <c r="J17" s="107">
        <f t="shared" si="1"/>
        <v>1.075</v>
      </c>
      <c r="K17" s="107"/>
      <c r="L17" s="107"/>
      <c r="M17" s="107"/>
      <c r="N17" s="107">
        <f t="shared" si="2"/>
        <v>0.95</v>
      </c>
      <c r="O17" s="107"/>
      <c r="P17" s="107"/>
      <c r="Q17" s="107"/>
      <c r="R17" s="107"/>
      <c r="S17" s="107">
        <f t="shared" si="3"/>
        <v>1.25</v>
      </c>
    </row>
    <row r="18" spans="1:21" x14ac:dyDescent="0.3">
      <c r="A18">
        <v>7</v>
      </c>
      <c r="B18" s="4">
        <v>0.8</v>
      </c>
      <c r="C18" s="101" t="s">
        <v>103</v>
      </c>
      <c r="D18" s="101"/>
      <c r="E18" s="101"/>
      <c r="F18" s="109">
        <f t="shared" si="0"/>
        <v>0.87499999999999989</v>
      </c>
      <c r="G18" s="109"/>
      <c r="H18" s="109"/>
      <c r="I18" s="109"/>
      <c r="J18" s="109">
        <f t="shared" si="1"/>
        <v>0.95000000000000007</v>
      </c>
      <c r="K18" s="109"/>
      <c r="L18" s="109"/>
      <c r="M18" s="109"/>
      <c r="N18" s="109">
        <f t="shared" si="2"/>
        <v>0.85000000000000009</v>
      </c>
      <c r="O18" s="109"/>
      <c r="P18" s="109"/>
      <c r="Q18" s="109"/>
      <c r="R18" s="109"/>
      <c r="S18" s="109">
        <f t="shared" si="3"/>
        <v>1.0000000000000002</v>
      </c>
      <c r="T18" s="115" t="s">
        <v>103</v>
      </c>
    </row>
    <row r="19" spans="1:21" x14ac:dyDescent="0.3">
      <c r="A19">
        <v>6</v>
      </c>
      <c r="B19" s="4">
        <v>0.75</v>
      </c>
      <c r="C19" s="104" t="s">
        <v>104</v>
      </c>
      <c r="D19" s="104"/>
      <c r="E19" s="104"/>
      <c r="F19" s="110">
        <f t="shared" si="0"/>
        <v>0.74999999999999978</v>
      </c>
      <c r="G19" s="110"/>
      <c r="H19" s="110"/>
      <c r="I19" s="110"/>
      <c r="J19" s="110">
        <f t="shared" si="1"/>
        <v>0.82499999999999996</v>
      </c>
      <c r="K19" s="110"/>
      <c r="L19" s="110"/>
      <c r="M19" s="110"/>
      <c r="N19" s="110">
        <f t="shared" si="2"/>
        <v>0.75</v>
      </c>
      <c r="O19" s="110"/>
      <c r="P19" s="110"/>
      <c r="Q19" s="110"/>
      <c r="R19" s="110"/>
      <c r="S19" s="110">
        <f t="shared" si="3"/>
        <v>0.75000000000000011</v>
      </c>
      <c r="T19" s="116" t="s">
        <v>104</v>
      </c>
    </row>
    <row r="20" spans="1:21" x14ac:dyDescent="0.3">
      <c r="A20">
        <v>5</v>
      </c>
      <c r="B20" s="4">
        <v>0.7</v>
      </c>
      <c r="C20" s="102" t="s">
        <v>105</v>
      </c>
      <c r="D20" s="102"/>
      <c r="E20" s="102"/>
      <c r="F20" s="111">
        <f t="shared" si="0"/>
        <v>0.62499999999999967</v>
      </c>
      <c r="G20" s="111"/>
      <c r="H20" s="111"/>
      <c r="I20" s="111"/>
      <c r="J20" s="111">
        <f t="shared" si="1"/>
        <v>0.69999999999999984</v>
      </c>
      <c r="K20" s="112"/>
      <c r="L20" s="112"/>
      <c r="M20" s="111"/>
      <c r="N20" s="111">
        <f t="shared" si="2"/>
        <v>0.64999999999999991</v>
      </c>
      <c r="O20" s="111"/>
      <c r="P20" s="111"/>
      <c r="Q20" s="111"/>
      <c r="R20" s="111"/>
      <c r="S20" s="111">
        <f t="shared" si="3"/>
        <v>0.49999999999999989</v>
      </c>
      <c r="T20" s="117" t="s">
        <v>105</v>
      </c>
    </row>
    <row r="21" spans="1:21" x14ac:dyDescent="0.3">
      <c r="A21">
        <v>4</v>
      </c>
      <c r="B21" s="4">
        <v>0.65</v>
      </c>
      <c r="C21" s="103" t="s">
        <v>106</v>
      </c>
      <c r="D21" s="103"/>
      <c r="E21" s="103"/>
      <c r="F21" s="113">
        <f t="shared" si="0"/>
        <v>0.49999999999999989</v>
      </c>
      <c r="G21" s="113"/>
      <c r="H21" s="113"/>
      <c r="I21" s="113"/>
      <c r="J21" s="113">
        <f t="shared" si="1"/>
        <v>0.57500000000000007</v>
      </c>
      <c r="K21" s="113"/>
      <c r="L21" s="113"/>
      <c r="M21" s="113"/>
      <c r="N21" s="113">
        <f t="shared" si="2"/>
        <v>0.55000000000000004</v>
      </c>
      <c r="O21" s="113"/>
      <c r="P21" s="113"/>
      <c r="Q21" s="113"/>
      <c r="R21" s="113"/>
      <c r="S21" s="113">
        <f t="shared" si="3"/>
        <v>0.3</v>
      </c>
      <c r="U21" s="73"/>
    </row>
    <row r="22" spans="1:21" x14ac:dyDescent="0.3">
      <c r="A22">
        <v>3</v>
      </c>
      <c r="B22" s="4">
        <v>0.6</v>
      </c>
      <c r="C22" s="105" t="s">
        <v>107</v>
      </c>
      <c r="D22" s="105"/>
      <c r="E22" s="105"/>
      <c r="F22" s="114">
        <f t="shared" si="0"/>
        <v>0.37499999999999978</v>
      </c>
      <c r="G22" s="114"/>
      <c r="H22" s="114"/>
      <c r="I22" s="114"/>
      <c r="J22" s="114">
        <f t="shared" si="1"/>
        <v>0.44999999999999996</v>
      </c>
      <c r="K22" s="114"/>
      <c r="L22" s="114"/>
      <c r="M22" s="114"/>
      <c r="N22" s="114">
        <f t="shared" si="2"/>
        <v>0.44999999999999996</v>
      </c>
      <c r="O22" s="114"/>
      <c r="P22" s="114"/>
      <c r="Q22" s="114"/>
      <c r="R22" s="114"/>
      <c r="S22" s="114" t="str">
        <f t="shared" si="3"/>
        <v>######</v>
      </c>
      <c r="U22" s="73"/>
    </row>
    <row r="23" spans="1:21" x14ac:dyDescent="0.3">
      <c r="A23">
        <v>2</v>
      </c>
      <c r="B23" s="4">
        <v>0.55000000000000004</v>
      </c>
      <c r="C23" s="105" t="s">
        <v>108</v>
      </c>
      <c r="D23" s="105"/>
      <c r="E23" s="105"/>
      <c r="F23" s="114">
        <f t="shared" si="0"/>
        <v>0.3</v>
      </c>
      <c r="G23" s="114"/>
      <c r="H23" s="114"/>
      <c r="I23" s="114"/>
      <c r="J23" s="114">
        <f t="shared" si="1"/>
        <v>0.32500000000000012</v>
      </c>
      <c r="K23" s="114"/>
      <c r="L23" s="114"/>
      <c r="M23" s="114"/>
      <c r="N23" s="114">
        <f t="shared" si="2"/>
        <v>0.35000000000000009</v>
      </c>
      <c r="O23" s="114"/>
      <c r="P23" s="114"/>
      <c r="Q23" s="114"/>
      <c r="R23" s="114"/>
      <c r="S23" s="114" t="str">
        <f t="shared" si="3"/>
        <v>######</v>
      </c>
      <c r="U23" s="73"/>
    </row>
    <row r="24" spans="1:21" x14ac:dyDescent="0.3">
      <c r="A24">
        <v>1</v>
      </c>
      <c r="B24" s="4">
        <v>0.5</v>
      </c>
      <c r="C24" s="105" t="s">
        <v>109</v>
      </c>
      <c r="D24" s="105"/>
      <c r="E24" s="105"/>
      <c r="F24" s="114" t="str">
        <f t="shared" si="0"/>
        <v>######</v>
      </c>
      <c r="G24" s="114"/>
      <c r="H24" s="114"/>
      <c r="I24" s="114"/>
      <c r="J24" s="114" t="str">
        <f t="shared" si="1"/>
        <v>######</v>
      </c>
      <c r="K24" s="114"/>
      <c r="L24" s="114"/>
      <c r="M24" s="114"/>
      <c r="N24" s="114">
        <f t="shared" si="2"/>
        <v>0.3</v>
      </c>
      <c r="O24" s="114"/>
      <c r="P24" s="114"/>
      <c r="Q24" s="114"/>
      <c r="R24" s="114"/>
      <c r="S24" s="114" t="str">
        <f t="shared" si="3"/>
        <v>######</v>
      </c>
    </row>
    <row r="25" spans="1:21" x14ac:dyDescent="0.3">
      <c r="F25" s="68"/>
    </row>
    <row r="26" spans="1:21" ht="15.6" x14ac:dyDescent="0.3">
      <c r="C26" s="157" t="s">
        <v>110</v>
      </c>
      <c r="D26" s="158"/>
      <c r="E26" s="158"/>
      <c r="F26" s="158"/>
      <c r="G26" s="158"/>
      <c r="K26" s="157" t="s">
        <v>111</v>
      </c>
      <c r="L26" s="158"/>
      <c r="M26" s="158"/>
      <c r="N26" s="158"/>
      <c r="O26" s="158"/>
      <c r="Q26" s="94" t="s">
        <v>112</v>
      </c>
      <c r="S26" s="96" t="s">
        <v>113</v>
      </c>
    </row>
    <row r="27" spans="1:21" x14ac:dyDescent="0.3">
      <c r="C27" s="17" t="s">
        <v>99</v>
      </c>
      <c r="D27" s="74" t="str" cm="1">
        <f t="array" ref="D27">_xlfn.CHOOSEROWS($C16:$C24,MATCH(MIN(F16:F24),F16:F24,0))</f>
        <v>C</v>
      </c>
      <c r="E27" s="74" t="str" cm="1">
        <f t="array" ref="E27">_xlfn.CHOOSEROWS($C16:$C24,MATCH(MIN(J16:J24),J16:J24,0))</f>
        <v>C</v>
      </c>
      <c r="F27" s="75" t="str" cm="1">
        <f t="array" ref="F27">_xlfn.CHOOSEROWS($C16:$C24,MATCH(MIN(N16:N24),N16:N24,0))</f>
        <v>C-</v>
      </c>
      <c r="G27" s="75" t="str" cm="1">
        <f t="array" ref="G27">_xlfn.CHOOSEROWS($C16:$C24,MATCH(MIN(S16:S24),S16:S24,0))</f>
        <v>B-</v>
      </c>
      <c r="K27" s="17" t="s">
        <v>99</v>
      </c>
      <c r="L27" s="76" t="str" cm="1">
        <f t="array" ref="L27">_xlfn.CHOOSEROWS($C$16:$C$24,MATCH(MAX(IF(F16:F24 &lt;= 1,F16:F24)),F16:F24,0))</f>
        <v>A</v>
      </c>
      <c r="M27" s="77" t="str" cm="1">
        <f t="array" ref="M27">_xlfn.CHOOSEROWS($C$16:$C$24,MATCH(MAX(IF(J16:J24 &lt;= 1,J16:J24)),J16:J24,0))</f>
        <v>A-</v>
      </c>
      <c r="N27" s="77" t="str" cm="1">
        <f t="array" ref="N27">_xlfn.CHOOSEROWS($C$16:$C$24,MATCH(MAX(IF(N16:N24 &lt;= 1,N16:N24)),N16:N24,0))</f>
        <v>A</v>
      </c>
      <c r="O27" s="78" t="str" cm="1">
        <f t="array" ref="O27">_xlfn.CHOOSEROWS($C$16:$C$24,MATCH(MAX(IF(S16:S24 &lt;= 1,S16:S24)),S16:S24,0))</f>
        <v>A-</v>
      </c>
      <c r="Q27" s="79" t="str" cm="1">
        <f t="array" ref="Q27">_xlfn.CHOOSEROWS(C16:C24,MATCH(FLOOR((G30+O30)/2,1),A16:A24,0))</f>
        <v>B-</v>
      </c>
      <c r="S27" s="80">
        <v>0.3</v>
      </c>
    </row>
    <row r="28" spans="1:21" x14ac:dyDescent="0.3">
      <c r="C28" s="81" t="s">
        <v>97</v>
      </c>
      <c r="D28" s="17" cm="1">
        <f t="array" ref="D28">_xlfn.CHOOSEROWS(A16:A24,MATCH(MIN(F16:F24),F16:F24,0))</f>
        <v>2</v>
      </c>
      <c r="E28" s="17" cm="1">
        <f t="array" ref="E28">_xlfn.CHOOSEROWS($A16:$A24,MATCH(MIN(J16:J24),J16:J24,0))</f>
        <v>2</v>
      </c>
      <c r="F28" s="17" cm="1">
        <f t="array" ref="F28">_xlfn.CHOOSEROWS($A16:$A24,MATCH(MIN(N16:N24),N16:N24,0))</f>
        <v>1</v>
      </c>
      <c r="G28" s="17" cm="1">
        <f t="array" ref="G28">_xlfn.CHOOSEROWS($A16:$A24,MATCH(MIN(S16:S24),S16:S24,0))</f>
        <v>4</v>
      </c>
      <c r="K28" s="81" t="s">
        <v>97</v>
      </c>
      <c r="L28" s="17" cm="1">
        <f t="array" ref="L28">IF(AND(F24&gt;1,NOT(F24=$A$1)),1,_xlfn.CHOOSEROWS($A$16:$A$24,MATCH(MAX(IF(F16:F24 &lt;= 100%,F16:F24)),F16:F24,0)))</f>
        <v>8</v>
      </c>
      <c r="M28" s="17" cm="1">
        <f t="array" ref="M28">IF(AND(J24&gt;1,NOT(J24=$A$1)),1,_xlfn.CHOOSEROWS($A$16:$A$24,MATCH(MAX(IF(J16:J24 &lt;= 100%,J16:J24)),J16:J24,0)))</f>
        <v>7</v>
      </c>
      <c r="N28" s="17" cm="1">
        <f t="array" ref="N28">IF(AND(N24&gt;1,NOT(N24=$A$1)),1,_xlfn.CHOOSEROWS($A$16:$A$24,MATCH(MAX(IF(N16:N24 &lt;= 100%,N16:N24)),N16:N24,0)))</f>
        <v>8</v>
      </c>
      <c r="O28" s="17" cm="1">
        <f t="array" ref="O28">IF(AND(S24&gt;1,NOT(S24=$A$1)),0,_xlfn.CHOOSEROWS($A$16:$A$24,MATCH(MAX(IF(S16:S24 &lt;= 100%,S16:S24)),S16:S24,0)))</f>
        <v>7</v>
      </c>
      <c r="Q28" s="82">
        <f>(G30+O30)/2</f>
        <v>4.9583333333333339</v>
      </c>
    </row>
    <row r="30" spans="1:21" x14ac:dyDescent="0.3">
      <c r="E30" s="91" t="s">
        <v>114</v>
      </c>
      <c r="F30" s="91"/>
      <c r="G30" s="91">
        <f>AVERAGE(D28:G28)</f>
        <v>2.25</v>
      </c>
      <c r="M30" s="91" t="s">
        <v>115</v>
      </c>
      <c r="N30" s="91"/>
      <c r="O30" s="95">
        <f>AVERAGE(L28:N28)</f>
        <v>7.666666666666667</v>
      </c>
    </row>
    <row r="33" spans="2:8" x14ac:dyDescent="0.3">
      <c r="B33" t="s">
        <v>116</v>
      </c>
    </row>
    <row r="34" spans="2:8" x14ac:dyDescent="0.3">
      <c r="B34" t="s">
        <v>117</v>
      </c>
    </row>
    <row r="36" spans="2:8" s="3" customFormat="1" x14ac:dyDescent="0.3">
      <c r="C36" s="3" t="s">
        <v>118</v>
      </c>
      <c r="D36" s="3" t="s">
        <v>99</v>
      </c>
      <c r="G36" s="3" t="s">
        <v>119</v>
      </c>
      <c r="H36" s="8" t="s">
        <v>120</v>
      </c>
    </row>
    <row r="37" spans="2:8" s="3" customFormat="1" x14ac:dyDescent="0.3">
      <c r="C37" s="3" t="s">
        <v>121</v>
      </c>
      <c r="D37" s="3" t="s">
        <v>122</v>
      </c>
      <c r="F37" s="150" cm="1">
        <f t="array" ref="F37">_xlfn.LET(
  _xlpm.txt, D37,
  _xlpm.grades, TRIM(_xlfn.TEXTSPLIT(_xlpm.txt, ",")),
  _xlpm.mult, IF(ISNUMBER(--LEFT(_xlpm.grades,1)), --LEFT(_xlpm.grades,1), 1),
  _xlpm.g, IF(_xlpm.mult&gt;1, TRIM(MID(_xlpm.grades, 2, 99)), _xlpm.grades),
  _xlpm.pts, _xlfn.XLOOKUP(_xlpm.g, $C$16:$C$24, $A$16:$A$24, ""),
  IFERROR( SUM(_xlpm.pts*_xlpm.mult) / SUM(_xlpm.mult*(_xlpm.pts&lt;&gt;"")), "" )
)</f>
        <v>5.125</v>
      </c>
      <c r="G37" s="150"/>
      <c r="H37" s="151">
        <f>0.8*G38+0.2*F37</f>
        <v>5.5000000000000009</v>
      </c>
    </row>
    <row r="38" spans="2:8" s="3" customFormat="1" x14ac:dyDescent="0.3">
      <c r="C38" s="3" t="s">
        <v>123</v>
      </c>
      <c r="D38" s="3" t="str">
        <f>_xlfn.TEXTJOIN(",", TRUE, D40:D42)</f>
        <v>B+,B+,B+,B+,B,B,B+</v>
      </c>
      <c r="F38" s="3" cm="1">
        <f t="array" ref="F38">_xlfn.LET(
  _xlpm.txt, D38,
  _xlpm.grades, TRIM(_xlfn.TEXTSPLIT(_xlpm.txt, ",")),
  _xlpm.mult, IF(ISNUMBER(--LEFT(_xlpm.grades,1)), --LEFT(_xlpm.grades,1), 1),
  _xlpm.g, IF(_xlpm.mult&gt;1, TRIM(MID(_xlpm.grades, 2, 99)), _xlpm.grades),
  _xlpm.pts, _xlfn.XLOOKUP(_xlpm.g, $C$16:$C$24, $A$16:$A$24, ""),
  IFERROR( SUM(_xlpm.pts*_xlpm.mult) / SUM(_xlpm.mult*(_xlpm.pts&lt;&gt;"")), "" )
)</f>
        <v>5.7142857142857144</v>
      </c>
      <c r="G38" s="83">
        <v>5.59375</v>
      </c>
      <c r="H38" s="151"/>
    </row>
    <row r="39" spans="2:8" s="3" customFormat="1" x14ac:dyDescent="0.3">
      <c r="G39" s="83"/>
      <c r="H39" s="83"/>
    </row>
    <row r="40" spans="2:8" s="3" customFormat="1" x14ac:dyDescent="0.3">
      <c r="C40" s="3" t="s">
        <v>124</v>
      </c>
      <c r="D40" s="8" t="s">
        <v>125</v>
      </c>
      <c r="F40" s="3" cm="1">
        <f t="array" ref="F40">_xlfn.LET(
  _xlpm.txt, D40,
  _xlpm.grades, TRIM(_xlfn.TEXTSPLIT(_xlpm.txt, ",")),
  _xlpm.mult, IF(ISNUMBER(--LEFT(_xlpm.grades,1)), --LEFT(_xlpm.grades,1), 1),
  _xlpm.g, IF(_xlpm.mult&gt;1, TRIM(MID(_xlpm.grades, 2, 99)), _xlpm.grades),
  _xlpm.pts, _xlfn.XLOOKUP(_xlpm.g, $C$16:$C$24, $A$16:$A$24, ""),
  IFERROR( SUM(_xlpm.pts*_xlpm.mult) / SUM(_xlpm.mult*(_xlpm.pts&lt;&gt;"")), "" )
)</f>
        <v>6</v>
      </c>
    </row>
    <row r="41" spans="2:8" x14ac:dyDescent="0.3">
      <c r="C41" s="3" t="s">
        <v>126</v>
      </c>
      <c r="D41" s="9" t="s">
        <v>127</v>
      </c>
      <c r="F41" s="3" cm="1">
        <f t="array" ref="F41">_xlfn.LET(
  _xlpm.txt, D41,
  _xlpm.grades, TRIM(_xlfn.TEXTSPLIT(_xlpm.txt, ",")),
  _xlpm.mult, IF(ISNUMBER(--LEFT(_xlpm.grades,1)), --LEFT(_xlpm.grades,1), 1),
  _xlpm.g, IF(_xlpm.mult&gt;1, TRIM(MID(_xlpm.grades, 2, 99)), _xlpm.grades),
  _xlpm.pts, _xlfn.XLOOKUP(_xlpm.g, $C$16:$C$24, $A$16:$A$24, ""),
  IFERROR( SUM(_xlpm.pts*_xlpm.mult) / SUM(_xlpm.mult*(_xlpm.pts&lt;&gt;"")), "" )
)</f>
        <v>5.333333333333333</v>
      </c>
    </row>
    <row r="42" spans="2:8" x14ac:dyDescent="0.3">
      <c r="C42" s="3" t="s">
        <v>128</v>
      </c>
      <c r="D42" s="8" t="s">
        <v>104</v>
      </c>
      <c r="F42" s="3" cm="1">
        <f t="array" ref="F42">_xlfn.LET(
  _xlpm.txt, D42,
  _xlpm.grades, TRIM(_xlfn.TEXTSPLIT(_xlpm.txt, ",")),
  _xlpm.mult, IF(ISNUMBER(--LEFT(_xlpm.grades,1)), --LEFT(_xlpm.grades,1), 1),
  _xlpm.g, IF(_xlpm.mult&gt;1, TRIM(MID(_xlpm.grades, 2, 99)), _xlpm.grades),
  _xlpm.pts, _xlfn.XLOOKUP(_xlpm.g, $C$16:$C$24, $A$16:$A$24, ""),
  IFERROR( SUM(_xlpm.pts*_xlpm.mult) / SUM(_xlpm.mult*(_xlpm.pts&lt;&gt;"")), "" )
)</f>
        <v>6</v>
      </c>
    </row>
  </sheetData>
  <mergeCells count="9">
    <mergeCell ref="F37:G37"/>
    <mergeCell ref="H37:H38"/>
    <mergeCell ref="B1:B13"/>
    <mergeCell ref="C1:S2"/>
    <mergeCell ref="O10:P10"/>
    <mergeCell ref="O11:P11"/>
    <mergeCell ref="E15:S15"/>
    <mergeCell ref="C26:G26"/>
    <mergeCell ref="K26:O26"/>
  </mergeCells>
  <conditionalFormatting sqref="E14 I14 M14 R14">
    <cfRule type="cellIs" dxfId="3" priority="3" operator="greaterThan">
      <formula>1</formula>
    </cfRule>
    <cfRule type="cellIs" dxfId="2" priority="4" operator="between">
      <formula>0</formula>
      <formula>1</formula>
    </cfRule>
  </conditionalFormatting>
  <conditionalFormatting sqref="F38:F39">
    <cfRule type="cellIs" dxfId="1" priority="1" operator="greaterThanOrEqual">
      <formula>$G$38</formula>
    </cfRule>
    <cfRule type="cellIs" dxfId="0" priority="2" operator="lessThan">
      <formula>$G$38</formula>
    </cfRule>
  </conditionalFormatting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dc781727-710e-4855-bc4c-690266a1b551}" enabled="0" method="" siteId="{dc781727-710e-4855-bc4c-690266a1b551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8</vt:i4>
      </vt:variant>
    </vt:vector>
  </HeadingPairs>
  <TitlesOfParts>
    <vt:vector size="14" baseType="lpstr">
      <vt:lpstr>Sorted</vt:lpstr>
      <vt:lpstr>Gantt Tasks</vt:lpstr>
      <vt:lpstr>Add Task</vt:lpstr>
      <vt:lpstr>Gant Tests</vt:lpstr>
      <vt:lpstr>Add Tests</vt:lpstr>
      <vt:lpstr>Grades</vt:lpstr>
      <vt:lpstr>'Gant Tests'!W_Crs</vt:lpstr>
      <vt:lpstr>W_Crs</vt:lpstr>
      <vt:lpstr>'Gant Tests'!W_Imp</vt:lpstr>
      <vt:lpstr>W_Imp</vt:lpstr>
      <vt:lpstr>'Gant Tests'!W_Time</vt:lpstr>
      <vt:lpstr>W_Time</vt:lpstr>
      <vt:lpstr>'Gant Tests'!W_Urg</vt:lpstr>
      <vt:lpstr>W_Urg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Blake Tolmie</dc:creator>
  <cp:lastModifiedBy>Blake Tolmie</cp:lastModifiedBy>
  <dcterms:created xsi:type="dcterms:W3CDTF">2026-02-15T21:08:06Z</dcterms:created>
  <dcterms:modified xsi:type="dcterms:W3CDTF">2026-03-02T06:06:31Z</dcterms:modified>
</cp:coreProperties>
</file>